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cal-admin\Documents\GOSPODARSTVO\turizem\ztk\program dela 2023\"/>
    </mc:Choice>
  </mc:AlternateContent>
  <xr:revisionPtr revIDLastSave="0" documentId="8_{FE047DCF-CEC9-467C-B26D-553685CCDD2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ZTK_FN 2023" sheetId="1" r:id="rId1"/>
  </sheets>
  <definedNames>
    <definedName name="_xlnm.Print_Area" localSheetId="0">'ZTK_FN 2023'!$A$1:$O$116</definedName>
    <definedName name="_xlnm.Print_Titles" localSheetId="0">'ZTK_FN 2023'!$A:$B,'ZTK_FN 2023'!$2:$4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9" i="1" l="1"/>
  <c r="E109" i="1"/>
  <c r="L105" i="1"/>
  <c r="L107" i="1" s="1"/>
  <c r="N105" i="1"/>
  <c r="N107" i="1" s="1"/>
  <c r="J105" i="1"/>
  <c r="J107" i="1" s="1"/>
  <c r="E105" i="1"/>
  <c r="K105" i="1"/>
  <c r="K107" i="1" s="1"/>
  <c r="O3" i="1"/>
  <c r="N3" i="1"/>
  <c r="M3" i="1"/>
  <c r="L3" i="1"/>
  <c r="K3" i="1"/>
  <c r="J3" i="1"/>
  <c r="I3" i="1"/>
  <c r="H3" i="1"/>
  <c r="D105" i="1" l="1"/>
  <c r="D107" i="1" s="1"/>
  <c r="D109" i="1"/>
  <c r="M105" i="1"/>
  <c r="M107" i="1" s="1"/>
  <c r="O105" i="1"/>
  <c r="O107" i="1" s="1"/>
  <c r="I105" i="1"/>
  <c r="I107" i="1" s="1"/>
  <c r="H105" i="1" l="1"/>
  <c r="H107" i="1" s="1"/>
  <c r="F105" i="1" l="1"/>
  <c r="F107" i="1" s="1"/>
</calcChain>
</file>

<file path=xl/sharedStrings.xml><?xml version="1.0" encoding="utf-8"?>
<sst xmlns="http://schemas.openxmlformats.org/spreadsheetml/2006/main" count="197" uniqueCount="194">
  <si>
    <t xml:space="preserve">Načelo denarnega toka </t>
  </si>
  <si>
    <t>KONTO</t>
  </si>
  <si>
    <t xml:space="preserve">ODHODKI IN PRIHODKI PO EKN </t>
  </si>
  <si>
    <t>SM 1000</t>
  </si>
  <si>
    <t>SM 2000</t>
  </si>
  <si>
    <t>SM 3000</t>
  </si>
  <si>
    <t>SM 7000</t>
  </si>
  <si>
    <t>SM 8000</t>
  </si>
  <si>
    <t>SM 8001</t>
  </si>
  <si>
    <t>SM 9000</t>
  </si>
  <si>
    <t>SM 9002</t>
  </si>
  <si>
    <t>REALIZACIJA 2021</t>
  </si>
  <si>
    <t>PLAN 2022</t>
  </si>
  <si>
    <t>PLAN 2023</t>
  </si>
  <si>
    <t>evidenčni konti</t>
  </si>
  <si>
    <t>SKUPAJ</t>
  </si>
  <si>
    <t>SM ZTK</t>
  </si>
  <si>
    <t>SM PRH</t>
  </si>
  <si>
    <t>SM FRH</t>
  </si>
  <si>
    <t>SM RPZ</t>
  </si>
  <si>
    <t>ALPE A.P.</t>
  </si>
  <si>
    <t>SM JUL.ALPE</t>
  </si>
  <si>
    <t>LAS-ČP</t>
  </si>
  <si>
    <t>OBČ.ČP AA</t>
  </si>
  <si>
    <t>Konto</t>
  </si>
  <si>
    <t>Naziv konta</t>
  </si>
  <si>
    <t>4</t>
  </si>
  <si>
    <t>RAZRED ODHODKI IN DRUGI IZDATKI</t>
  </si>
  <si>
    <t>TEKOČI ODHODKI</t>
  </si>
  <si>
    <t>400000</t>
  </si>
  <si>
    <t>PLAČE ZAPOSLENIH BRUTO</t>
  </si>
  <si>
    <t>400005</t>
  </si>
  <si>
    <t>PODJEMNE POGODBE</t>
  </si>
  <si>
    <t>400009</t>
  </si>
  <si>
    <t>SEJNINE</t>
  </si>
  <si>
    <t>400100</t>
  </si>
  <si>
    <t>REGRES ZA LETNI DOPUST</t>
  </si>
  <si>
    <t>400202</t>
  </si>
  <si>
    <t>NADOMESTILA PLAČ ZAPOSLENCEV (PREHRANA,PREVOZ NA DELO)</t>
  </si>
  <si>
    <t>400204</t>
  </si>
  <si>
    <t>DRUGI IZDATKI ZAPOSLENIM-POTNI STROŠKI (KILOMETRINA)</t>
  </si>
  <si>
    <t>401</t>
  </si>
  <si>
    <t>PRISPEVKI DELODAJALCEV ZA SOCIALNO VARNOST</t>
  </si>
  <si>
    <t>401001</t>
  </si>
  <si>
    <t>PRISPEVKI NA PLAČE</t>
  </si>
  <si>
    <t>401510</t>
  </si>
  <si>
    <t>DRUGE PREMIJE PROSTOVOLJNEGA DOD. KOL. POK. ZAVAR.</t>
  </si>
  <si>
    <t>402</t>
  </si>
  <si>
    <t>IZDATKI ZA BLAGO IN STORITVE</t>
  </si>
  <si>
    <t>402000</t>
  </si>
  <si>
    <t>STROŠKI PISARNIŠKEGA MATERIALA</t>
  </si>
  <si>
    <t>402002</t>
  </si>
  <si>
    <t>STROŠKI VAROVANJA</t>
  </si>
  <si>
    <t>402003</t>
  </si>
  <si>
    <t>ZALOŽNIŠKE IN TISKARSKE STORITVE</t>
  </si>
  <si>
    <t>402006</t>
  </si>
  <si>
    <t>STROŠKI OGLAŠEVANJA</t>
  </si>
  <si>
    <t>402008</t>
  </si>
  <si>
    <t>STROŠKI RAČUNOVODSKIH IN KNJIGOVODSKIH STORITEV</t>
  </si>
  <si>
    <t>402009</t>
  </si>
  <si>
    <t>STROŠKI REPREZENTANCE</t>
  </si>
  <si>
    <t>402012</t>
  </si>
  <si>
    <t>STROŠKI INTELEKTUALNIH STORITEV</t>
  </si>
  <si>
    <t>402015</t>
  </si>
  <si>
    <t>POGOSTITEV NA IZLETIH IN PRIREDITVAH</t>
  </si>
  <si>
    <t>402016</t>
  </si>
  <si>
    <t>STROŠKI PRI ORGANIZACIJI PRIREDITEV</t>
  </si>
  <si>
    <t>STROŠKI STROKOVNE LITERATURE</t>
  </si>
  <si>
    <t>402097</t>
  </si>
  <si>
    <t>DRUGI STROŠKI MATERIALA</t>
  </si>
  <si>
    <t>402098</t>
  </si>
  <si>
    <t>STROŠKI DRUGIH STORITEV</t>
  </si>
  <si>
    <t>402099</t>
  </si>
  <si>
    <t>STROŠKI PRODANEGA MATERIALA</t>
  </si>
  <si>
    <t>402114</t>
  </si>
  <si>
    <t>STROŠKI TURISTIČNIH VODNIKOV</t>
  </si>
  <si>
    <t>402115</t>
  </si>
  <si>
    <t>VSTOPNINA JALNOVA HIŠA</t>
  </si>
  <si>
    <t>402116</t>
  </si>
  <si>
    <t>PREVOZ Z LOJTRNIKOM</t>
  </si>
  <si>
    <t>402200</t>
  </si>
  <si>
    <t>STROŠKI ELEKTRIČNE ENERGIJE</t>
  </si>
  <si>
    <t>402201</t>
  </si>
  <si>
    <t>PORABA KURIV IN STROŠKI OGREVANJA</t>
  </si>
  <si>
    <t>402202</t>
  </si>
  <si>
    <t>STROŠKI KOMUNALNIH STORITEV</t>
  </si>
  <si>
    <t>402205</t>
  </si>
  <si>
    <t>STROŠEK TELEKOMUNIKACIJA (TELEFON,INTERNET)</t>
  </si>
  <si>
    <t>402206</t>
  </si>
  <si>
    <t>STROŠEK POŠTNIN IN KURIRSKE STORITVE</t>
  </si>
  <si>
    <t>ČIŠČENJE</t>
  </si>
  <si>
    <t>DRUGE STORITVE KOMUNIKACIJ IN KOMUNALE</t>
  </si>
  <si>
    <t>402305</t>
  </si>
  <si>
    <t>ZAVAROVANJE PREMIJE ZA SPLOŠNO ODGOVORNOST</t>
  </si>
  <si>
    <t>STROŠKI POVRAČIL V ZVEZI Z DELOM</t>
  </si>
  <si>
    <t>STROŠKI TEKOČEGA VZDRŽEVANJA POSLOVNIH OBJEKTOV</t>
  </si>
  <si>
    <t>ZAVAROVALNE PREMIJE ZA OBJEKTE</t>
  </si>
  <si>
    <t>402511</t>
  </si>
  <si>
    <t>STROŠKI VZDRŽEVANJA DRUGE OPREME</t>
  </si>
  <si>
    <t>402515</t>
  </si>
  <si>
    <t>STROŠKI VZDRŽEVANJA KOMUNIKACIJSKE IN RAČUNLNIŠKE OPREME</t>
  </si>
  <si>
    <t>NAJEMNINE IN ZAKUPNINE ZA DRUGO OPREMO</t>
  </si>
  <si>
    <t>402609</t>
  </si>
  <si>
    <t>STROŠKI NAJEM WC KABIN</t>
  </si>
  <si>
    <t>402901</t>
  </si>
  <si>
    <t>STROŠKI AVTORSKEGA HONORARJA</t>
  </si>
  <si>
    <t>402903</t>
  </si>
  <si>
    <t>STROŠKI ŠTUDENTSKIH SERVISEV</t>
  </si>
  <si>
    <t>IZPLAČILA PO NAJEMNIH POGODBAH, NAGRADE</t>
  </si>
  <si>
    <t>STROŠKI STROKOVNEGA IZOBRAŽEVANJA ZAPOSLENIH</t>
  </si>
  <si>
    <t>SODNI STROŠKI, STORITEV ODVETNIKOV IN NOTARJEV</t>
  </si>
  <si>
    <t>DRUGE ČLANARINE</t>
  </si>
  <si>
    <t>STROŠKI PLAČILNEGA PROMETA</t>
  </si>
  <si>
    <t>STROŠKI TAKS IN PRISTOJBIN</t>
  </si>
  <si>
    <t>DAJATVE NA PODROČJU ODMERNIH ODLOČB FURS</t>
  </si>
  <si>
    <t>INVESTICIJSKI ODHODKI</t>
  </si>
  <si>
    <t>NAKUP DRUGIH ZGRADB IN PROSTOROV</t>
  </si>
  <si>
    <t>NAKUP DRUGEGA POHIŠTVA</t>
  </si>
  <si>
    <t>NAKUP OPREME ZA HLAJENJE IN OGREVANJE TER NAPELJAV</t>
  </si>
  <si>
    <t>420239</t>
  </si>
  <si>
    <t>NAKUP AVDIOVIZUALNE OPREME</t>
  </si>
  <si>
    <t>NAKUP DRUGIH OSNOVNIH SREDSTEV</t>
  </si>
  <si>
    <t>420302</t>
  </si>
  <si>
    <t>NAKUP DROBNEGA INVENTARJA - RAZNO</t>
  </si>
  <si>
    <t>NOVOGRADNJE</t>
  </si>
  <si>
    <t>INVESTICIJA ČP AA-SREDSTVA EU EKSRP</t>
  </si>
  <si>
    <t>420500</t>
  </si>
  <si>
    <t>INVESTICIJSKO VZDRŽEVANJE IN IZBOLJŠAVE</t>
  </si>
  <si>
    <t>PRIDOBITEV DRUGIH NEOPREDMETENIH OSNOVNIH SREDSTEV</t>
  </si>
  <si>
    <t>INVESTICIJSKI TRANSFER OBČINAM</t>
  </si>
  <si>
    <t>7</t>
  </si>
  <si>
    <t>RAZRED PRIHODKI IN DRUGI PREJEMKI</t>
  </si>
  <si>
    <t>710</t>
  </si>
  <si>
    <t>UDELEŽBA NA DOBIČKU IN DOHODKI OD PREMOŽENJA</t>
  </si>
  <si>
    <t>710301</t>
  </si>
  <si>
    <t>PRIHODKI OD NAJEMNIN-PROSTORI,STOJNICE,ODER</t>
  </si>
  <si>
    <t>713</t>
  </si>
  <si>
    <t>PRIHODKI OD PRODAJE BLAGA IN STORITEV</t>
  </si>
  <si>
    <t>PRIHODKI OD PRODAJE-IZLET V ZIBELKI ČEBELARSTVA</t>
  </si>
  <si>
    <t>713001</t>
  </si>
  <si>
    <t>PRIHODKI OD PRODAJE BLAGA</t>
  </si>
  <si>
    <t>713004</t>
  </si>
  <si>
    <t>PRIHODKI OD ORGANIZACIJE PRIREDITVE</t>
  </si>
  <si>
    <t>713005</t>
  </si>
  <si>
    <t>PRIHODKI OD STORITEV-VSTOPNINA</t>
  </si>
  <si>
    <t>713009</t>
  </si>
  <si>
    <t>PRIHODKI OD PRODAJE BLAGA IN STORITEV-DROBNI MATERIAL</t>
  </si>
  <si>
    <t>PRIHODKI OD PRODAJE-PREVOZ Z LOJTRNIKOM</t>
  </si>
  <si>
    <t>713011</t>
  </si>
  <si>
    <t>PRIHODKI-PRIJAVNINE, ŠTARTNINE ZA PRIREDITVE</t>
  </si>
  <si>
    <t>DRUGI PRIHODKI OD PRODAJE</t>
  </si>
  <si>
    <t>713100</t>
  </si>
  <si>
    <t>PRIHODKI OD PRODAJE BLAGA IN STORITEV-VODENJE</t>
  </si>
  <si>
    <t>PRIHODKI OD PRODAJE BLAGA IN STORITEV-PREFAKTURIRANJE</t>
  </si>
  <si>
    <t>PRIHODKI MATERIALNI BSC</t>
  </si>
  <si>
    <t>714</t>
  </si>
  <si>
    <t>DRUGI NEDAVČNI PRIHODKI</t>
  </si>
  <si>
    <t>714199</t>
  </si>
  <si>
    <t>FINANČNI PRIHODKI-OBRESTI</t>
  </si>
  <si>
    <t>730</t>
  </si>
  <si>
    <t>PREJETE DONACIJE IZ DOMAČIH VIROV</t>
  </si>
  <si>
    <t>730000</t>
  </si>
  <si>
    <t>PRIHODKI OD REKLAMNIH OBJAV IN SPONZOSKIH SREDSTEV</t>
  </si>
  <si>
    <t>PREJETE DONACIJE DOMAČIH PRAVNIH OSEB</t>
  </si>
  <si>
    <t>740</t>
  </si>
  <si>
    <t>TRANSFERNI PRIHODKI IZ DRUGIH JAVNOFINANČNIH INSTITUCIJ</t>
  </si>
  <si>
    <t>740001</t>
  </si>
  <si>
    <t>PREJETA SREDSTVA IZ DRŽAVNEGA PRORAČUNA ZA INVESTICIJE</t>
  </si>
  <si>
    <t>PREJETA SREDSTVA MINISTRSTVA ZA KULTURO</t>
  </si>
  <si>
    <t>PREJETA SREDSTVA EU</t>
  </si>
  <si>
    <t>PRIHODKI MINISTRSTVA COVID 19</t>
  </si>
  <si>
    <t>PRIHODKI IZ NASLOVA REFUNDACIJ</t>
  </si>
  <si>
    <t>740101</t>
  </si>
  <si>
    <t>DOTACIJA OŽ-INVESTICIJSKI TRANSFER</t>
  </si>
  <si>
    <t>740103</t>
  </si>
  <si>
    <t>DOTACIJA OŽ-PLAČE ZTK</t>
  </si>
  <si>
    <t>740104</t>
  </si>
  <si>
    <t>DOTACIJA OŽ-MATERIALNI STROŠKI</t>
  </si>
  <si>
    <t>740105</t>
  </si>
  <si>
    <t>DOTACIJA OŽ-PROGRAMSKE STROŠKE</t>
  </si>
  <si>
    <t>740106</t>
  </si>
  <si>
    <t>DOTACIJA OŽ - KULTURNA DVORANA</t>
  </si>
  <si>
    <t>740107</t>
  </si>
  <si>
    <t>DOTACIJA OŽ-JANŠEVE ČEBELNJAK</t>
  </si>
  <si>
    <t>740109</t>
  </si>
  <si>
    <t>DOTACIJA OŽ-RP ZAVRŠNICA</t>
  </si>
  <si>
    <t>DOTACIJA OŽ-ZALOŽENA SR. EU EKSRP</t>
  </si>
  <si>
    <t xml:space="preserve">SKUPAJ RAZLIKA </t>
  </si>
  <si>
    <t>občina</t>
  </si>
  <si>
    <t>Direktor: Matjaž Koman</t>
  </si>
  <si>
    <t>Žirovnica, 12.9.2022</t>
  </si>
  <si>
    <t>402906,
402911</t>
  </si>
  <si>
    <t>402920, 
402013</t>
  </si>
  <si>
    <t>420300,
 ostalo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</si>
</sst>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17" fontId="3" fillId="0" borderId="0" xfId="0" applyNumberFormat="1" applyFont="1"/>
    <xf numFmtId="3" fontId="4" fillId="0" borderId="0" xfId="0" applyNumberFormat="1" applyFont="1"/>
    <xf numFmtId="4" fontId="4" fillId="0" borderId="0" xfId="0" applyNumberFormat="1" applyFont="1"/>
    <xf numFmtId="0" fontId="4" fillId="0" borderId="0" xfId="0" applyFont="1"/>
    <xf numFmtId="0" fontId="5" fillId="0" borderId="1" xfId="0" applyFont="1" applyBorder="1"/>
    <xf numFmtId="0" fontId="5" fillId="0" borderId="2" xfId="0" applyFont="1" applyBorder="1"/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/>
    <xf numFmtId="0" fontId="8" fillId="0" borderId="6" xfId="0" applyFont="1" applyBorder="1"/>
    <xf numFmtId="0" fontId="8" fillId="0" borderId="7" xfId="0" applyFont="1" applyBorder="1"/>
    <xf numFmtId="0" fontId="6" fillId="0" borderId="8" xfId="0" applyFont="1" applyBorder="1"/>
    <xf numFmtId="0" fontId="6" fillId="0" borderId="9" xfId="0" applyFont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3" fontId="8" fillId="0" borderId="7" xfId="0" applyNumberFormat="1" applyFont="1" applyBorder="1"/>
    <xf numFmtId="0" fontId="7" fillId="0" borderId="8" xfId="0" applyFont="1" applyBorder="1"/>
    <xf numFmtId="3" fontId="5" fillId="0" borderId="8" xfId="0" applyNumberFormat="1" applyFont="1" applyBorder="1"/>
    <xf numFmtId="3" fontId="5" fillId="0" borderId="7" xfId="0" applyNumberFormat="1" applyFont="1" applyBorder="1"/>
    <xf numFmtId="3" fontId="8" fillId="0" borderId="8" xfId="0" applyNumberFormat="1" applyFont="1" applyBorder="1"/>
    <xf numFmtId="3" fontId="8" fillId="0" borderId="11" xfId="0" applyNumberFormat="1" applyFont="1" applyBorder="1"/>
    <xf numFmtId="44" fontId="6" fillId="4" borderId="6" xfId="1" applyFont="1" applyFill="1" applyBorder="1"/>
    <xf numFmtId="44" fontId="6" fillId="4" borderId="8" xfId="1" applyFont="1" applyFill="1" applyBorder="1"/>
    <xf numFmtId="44" fontId="10" fillId="4" borderId="8" xfId="1" applyFont="1" applyFill="1" applyBorder="1"/>
    <xf numFmtId="44" fontId="10" fillId="4" borderId="7" xfId="1" applyFont="1" applyFill="1" applyBorder="1"/>
    <xf numFmtId="44" fontId="2" fillId="4" borderId="7" xfId="1" applyFont="1" applyFill="1" applyBorder="1"/>
    <xf numFmtId="44" fontId="2" fillId="4" borderId="8" xfId="1" applyFont="1" applyFill="1" applyBorder="1"/>
    <xf numFmtId="44" fontId="2" fillId="4" borderId="11" xfId="1" applyFont="1" applyFill="1" applyBorder="1"/>
    <xf numFmtId="44" fontId="6" fillId="4" borderId="0" xfId="1" applyFont="1" applyFill="1"/>
    <xf numFmtId="0" fontId="7" fillId="4" borderId="6" xfId="0" applyFont="1" applyFill="1" applyBorder="1"/>
    <xf numFmtId="0" fontId="7" fillId="4" borderId="8" xfId="0" applyFont="1" applyFill="1" applyBorder="1"/>
    <xf numFmtId="4" fontId="6" fillId="4" borderId="8" xfId="0" applyNumberFormat="1" applyFont="1" applyFill="1" applyBorder="1"/>
    <xf numFmtId="4" fontId="10" fillId="4" borderId="8" xfId="0" applyNumberFormat="1" applyFont="1" applyFill="1" applyBorder="1"/>
    <xf numFmtId="4" fontId="10" fillId="4" borderId="12" xfId="0" applyNumberFormat="1" applyFont="1" applyFill="1" applyBorder="1"/>
    <xf numFmtId="0" fontId="6" fillId="4" borderId="0" xfId="0" applyFont="1" applyFill="1"/>
    <xf numFmtId="0" fontId="6" fillId="2" borderId="6" xfId="0" applyFont="1" applyFill="1" applyBorder="1" applyAlignment="1">
      <alignment horizontal="left"/>
    </xf>
    <xf numFmtId="0" fontId="6" fillId="2" borderId="8" xfId="0" applyFont="1" applyFill="1" applyBorder="1"/>
    <xf numFmtId="4" fontId="6" fillId="2" borderId="8" xfId="0" applyNumberFormat="1" applyFont="1" applyFill="1" applyBorder="1"/>
    <xf numFmtId="4" fontId="10" fillId="2" borderId="8" xfId="0" applyNumberFormat="1" applyFont="1" applyFill="1" applyBorder="1"/>
    <xf numFmtId="4" fontId="10" fillId="2" borderId="12" xfId="0" applyNumberFormat="1" applyFont="1" applyFill="1" applyBorder="1"/>
    <xf numFmtId="0" fontId="6" fillId="2" borderId="0" xfId="0" applyFont="1" applyFill="1"/>
    <xf numFmtId="0" fontId="7" fillId="0" borderId="6" xfId="0" applyFont="1" applyBorder="1"/>
    <xf numFmtId="4" fontId="7" fillId="5" borderId="8" xfId="0" applyNumberFormat="1" applyFont="1" applyFill="1" applyBorder="1"/>
    <xf numFmtId="4" fontId="2" fillId="0" borderId="8" xfId="0" applyNumberFormat="1" applyFont="1" applyBorder="1"/>
    <xf numFmtId="4" fontId="2" fillId="0" borderId="7" xfId="0" applyNumberFormat="1" applyFont="1" applyBorder="1"/>
    <xf numFmtId="4" fontId="1" fillId="0" borderId="7" xfId="0" applyNumberFormat="1" applyFont="1" applyBorder="1"/>
    <xf numFmtId="4" fontId="11" fillId="0" borderId="7" xfId="0" applyNumberFormat="1" applyFont="1" applyBorder="1"/>
    <xf numFmtId="4" fontId="1" fillId="0" borderId="12" xfId="0" applyNumberFormat="1" applyFont="1" applyBorder="1"/>
    <xf numFmtId="4" fontId="7" fillId="0" borderId="0" xfId="0" applyNumberFormat="1" applyFont="1"/>
    <xf numFmtId="0" fontId="8" fillId="0" borderId="0" xfId="0" applyFont="1"/>
    <xf numFmtId="0" fontId="6" fillId="2" borderId="6" xfId="0" applyFont="1" applyFill="1" applyBorder="1"/>
    <xf numFmtId="4" fontId="2" fillId="2" borderId="8" xfId="0" applyNumberFormat="1" applyFont="1" applyFill="1" applyBorder="1"/>
    <xf numFmtId="4" fontId="2" fillId="2" borderId="7" xfId="0" applyNumberFormat="1" applyFont="1" applyFill="1" applyBorder="1"/>
    <xf numFmtId="4" fontId="2" fillId="2" borderId="12" xfId="0" applyNumberFormat="1" applyFont="1" applyFill="1" applyBorder="1"/>
    <xf numFmtId="4" fontId="6" fillId="2" borderId="7" xfId="0" applyNumberFormat="1" applyFont="1" applyFill="1" applyBorder="1"/>
    <xf numFmtId="4" fontId="6" fillId="2" borderId="12" xfId="0" applyNumberFormat="1" applyFont="1" applyFill="1" applyBorder="1"/>
    <xf numFmtId="0" fontId="7" fillId="2" borderId="0" xfId="0" applyFont="1" applyFill="1"/>
    <xf numFmtId="4" fontId="6" fillId="0" borderId="8" xfId="0" applyNumberFormat="1" applyFont="1" applyBorder="1"/>
    <xf numFmtId="4" fontId="6" fillId="0" borderId="7" xfId="0" applyNumberFormat="1" applyFont="1" applyBorder="1"/>
    <xf numFmtId="0" fontId="7" fillId="0" borderId="6" xfId="0" applyFont="1" applyBorder="1" applyAlignment="1">
      <alignment horizontal="left"/>
    </xf>
    <xf numFmtId="0" fontId="6" fillId="0" borderId="0" xfId="0" applyFont="1"/>
    <xf numFmtId="0" fontId="7" fillId="5" borderId="6" xfId="0" applyFont="1" applyFill="1" applyBorder="1"/>
    <xf numFmtId="0" fontId="7" fillId="5" borderId="8" xfId="0" applyFont="1" applyFill="1" applyBorder="1"/>
    <xf numFmtId="4" fontId="6" fillId="5" borderId="8" xfId="0" applyNumberFormat="1" applyFont="1" applyFill="1" applyBorder="1"/>
    <xf numFmtId="4" fontId="6" fillId="5" borderId="7" xfId="0" applyNumberFormat="1" applyFont="1" applyFill="1" applyBorder="1"/>
    <xf numFmtId="4" fontId="1" fillId="5" borderId="7" xfId="0" applyNumberFormat="1" applyFont="1" applyFill="1" applyBorder="1"/>
    <xf numFmtId="0" fontId="6" fillId="5" borderId="0" xfId="0" applyFont="1" applyFill="1"/>
    <xf numFmtId="4" fontId="2" fillId="5" borderId="8" xfId="0" applyNumberFormat="1" applyFont="1" applyFill="1" applyBorder="1"/>
    <xf numFmtId="4" fontId="2" fillId="5" borderId="7" xfId="0" applyNumberFormat="1" applyFont="1" applyFill="1" applyBorder="1"/>
    <xf numFmtId="4" fontId="1" fillId="5" borderId="12" xfId="0" applyNumberFormat="1" applyFont="1" applyFill="1" applyBorder="1"/>
    <xf numFmtId="9" fontId="1" fillId="4" borderId="6" xfId="2" applyFill="1" applyBorder="1"/>
    <xf numFmtId="9" fontId="1" fillId="4" borderId="8" xfId="2" applyFill="1" applyBorder="1"/>
    <xf numFmtId="4" fontId="2" fillId="4" borderId="8" xfId="2" applyNumberFormat="1" applyFont="1" applyFill="1" applyBorder="1"/>
    <xf numFmtId="4" fontId="2" fillId="4" borderId="7" xfId="2" applyNumberFormat="1" applyFont="1" applyFill="1" applyBorder="1"/>
    <xf numFmtId="4" fontId="2" fillId="4" borderId="12" xfId="2" applyNumberFormat="1" applyFont="1" applyFill="1" applyBorder="1"/>
    <xf numFmtId="9" fontId="1" fillId="4" borderId="0" xfId="2" applyFill="1"/>
    <xf numFmtId="4" fontId="7" fillId="2" borderId="8" xfId="0" applyNumberFormat="1" applyFont="1" applyFill="1" applyBorder="1"/>
    <xf numFmtId="0" fontId="7" fillId="2" borderId="8" xfId="0" applyFont="1" applyFill="1" applyBorder="1"/>
    <xf numFmtId="0" fontId="7" fillId="5" borderId="6" xfId="0" applyFont="1" applyFill="1" applyBorder="1" applyAlignment="1">
      <alignment horizontal="left"/>
    </xf>
    <xf numFmtId="4" fontId="12" fillId="2" borderId="8" xfId="0" applyNumberFormat="1" applyFont="1" applyFill="1" applyBorder="1"/>
    <xf numFmtId="4" fontId="12" fillId="2" borderId="7" xfId="0" applyNumberFormat="1" applyFont="1" applyFill="1" applyBorder="1"/>
    <xf numFmtId="4" fontId="12" fillId="2" borderId="12" xfId="0" applyNumberFormat="1" applyFont="1" applyFill="1" applyBorder="1"/>
    <xf numFmtId="4" fontId="7" fillId="5" borderId="13" xfId="0" applyNumberFormat="1" applyFont="1" applyFill="1" applyBorder="1"/>
    <xf numFmtId="4" fontId="12" fillId="5" borderId="13" xfId="0" applyNumberFormat="1" applyFont="1" applyFill="1" applyBorder="1"/>
    <xf numFmtId="4" fontId="12" fillId="5" borderId="14" xfId="0" applyNumberFormat="1" applyFont="1" applyFill="1" applyBorder="1"/>
    <xf numFmtId="4" fontId="13" fillId="5" borderId="14" xfId="0" applyNumberFormat="1" applyFont="1" applyFill="1" applyBorder="1"/>
    <xf numFmtId="4" fontId="13" fillId="5" borderId="12" xfId="0" applyNumberFormat="1" applyFont="1" applyFill="1" applyBorder="1"/>
    <xf numFmtId="0" fontId="7" fillId="5" borderId="0" xfId="0" applyFont="1" applyFill="1"/>
    <xf numFmtId="4" fontId="7" fillId="0" borderId="8" xfId="0" applyNumberFormat="1" applyFont="1" applyBorder="1"/>
    <xf numFmtId="4" fontId="12" fillId="0" borderId="8" xfId="0" applyNumberFormat="1" applyFont="1" applyBorder="1"/>
    <xf numFmtId="4" fontId="13" fillId="0" borderId="8" xfId="0" applyNumberFormat="1" applyFont="1" applyBorder="1"/>
    <xf numFmtId="4" fontId="13" fillId="0" borderId="12" xfId="0" applyNumberFormat="1" applyFont="1" applyBorder="1"/>
    <xf numFmtId="4" fontId="7" fillId="0" borderId="12" xfId="0" applyNumberFormat="1" applyFont="1" applyBorder="1"/>
    <xf numFmtId="0" fontId="12" fillId="2" borderId="15" xfId="0" applyFont="1" applyFill="1" applyBorder="1"/>
    <xf numFmtId="0" fontId="12" fillId="2" borderId="16" xfId="0" applyFont="1" applyFill="1" applyBorder="1"/>
    <xf numFmtId="4" fontId="12" fillId="2" borderId="16" xfId="0" applyNumberFormat="1" applyFont="1" applyFill="1" applyBorder="1"/>
    <xf numFmtId="4" fontId="12" fillId="2" borderId="17" xfId="0" applyNumberFormat="1" applyFont="1" applyFill="1" applyBorder="1"/>
    <xf numFmtId="0" fontId="12" fillId="2" borderId="0" xfId="0" applyFont="1" applyFill="1"/>
    <xf numFmtId="3" fontId="8" fillId="0" borderId="0" xfId="0" applyNumberFormat="1" applyFont="1"/>
    <xf numFmtId="4" fontId="13" fillId="0" borderId="0" xfId="0" applyNumberFormat="1" applyFont="1"/>
    <xf numFmtId="4" fontId="13" fillId="6" borderId="0" xfId="0" applyNumberFormat="1" applyFont="1" applyFill="1"/>
    <xf numFmtId="4" fontId="12" fillId="0" borderId="0" xfId="0" applyNumberFormat="1" applyFont="1"/>
    <xf numFmtId="4" fontId="4" fillId="0" borderId="0" xfId="0" applyNumberFormat="1" applyFont="1" applyFill="1"/>
    <xf numFmtId="4" fontId="13" fillId="0" borderId="8" xfId="0" applyNumberFormat="1" applyFont="1" applyFill="1" applyBorder="1"/>
    <xf numFmtId="4" fontId="7" fillId="0" borderId="8" xfId="0" applyNumberFormat="1" applyFont="1" applyFill="1" applyBorder="1"/>
    <xf numFmtId="4" fontId="7" fillId="0" borderId="7" xfId="0" applyNumberFormat="1" applyFont="1" applyFill="1" applyBorder="1"/>
    <xf numFmtId="0" fontId="7" fillId="0" borderId="6" xfId="0" applyFont="1" applyBorder="1" applyAlignment="1">
      <alignment horizontal="left" wrapText="1"/>
    </xf>
    <xf numFmtId="0" fontId="7" fillId="0" borderId="6" xfId="0" applyFont="1" applyBorder="1" applyAlignment="1">
      <alignment wrapText="1"/>
    </xf>
  </cellXfs>
  <cellStyles count="3">
    <cellStyle name="Navadno" xfId="0" builtinId="0"/>
    <cellStyle name="Odstotek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109</xdr:row>
      <xdr:rowOff>0</xdr:rowOff>
    </xdr:from>
    <xdr:to>
      <xdr:col>7</xdr:col>
      <xdr:colOff>324021</xdr:colOff>
      <xdr:row>115</xdr:row>
      <xdr:rowOff>152557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20126325"/>
          <a:ext cx="1228896" cy="1124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1"/>
  <sheetViews>
    <sheetView tabSelected="1" view="pageBreakPreview" topLeftCell="A39" zoomScale="60" zoomScaleNormal="100" workbookViewId="0">
      <selection activeCell="J65" sqref="J65"/>
    </sheetView>
  </sheetViews>
  <sheetFormatPr defaultColWidth="10.5703125" defaultRowHeight="12.75" x14ac:dyDescent="0.2"/>
  <cols>
    <col min="1" max="1" width="7.28515625" style="53" customWidth="1"/>
    <col min="2" max="2" width="38.42578125" style="53" customWidth="1"/>
    <col min="3" max="3" width="6.7109375" style="102" hidden="1" customWidth="1"/>
    <col min="4" max="4" width="12.5703125" style="12" customWidth="1"/>
    <col min="5" max="6" width="13.5703125" style="12" customWidth="1"/>
    <col min="7" max="7" width="10.7109375" style="12" hidden="1" customWidth="1"/>
    <col min="8" max="11" width="11.5703125" style="12" customWidth="1"/>
    <col min="12" max="12" width="11.5703125" style="12" hidden="1" customWidth="1"/>
    <col min="13" max="13" width="12.28515625" style="12" hidden="1" customWidth="1"/>
    <col min="14" max="14" width="11.5703125" style="12" customWidth="1"/>
    <col min="15" max="15" width="11.5703125" style="12" hidden="1" customWidth="1"/>
    <col min="16" max="16" width="10.5703125" style="12"/>
    <col min="17" max="17" width="11.5703125" style="12" customWidth="1"/>
    <col min="18" max="16384" width="10.5703125" style="12"/>
  </cols>
  <sheetData>
    <row r="1" spans="1:26" s="5" customFormat="1" ht="13.5" thickBot="1" x14ac:dyDescent="0.25">
      <c r="A1" s="1" t="s">
        <v>0</v>
      </c>
      <c r="B1" s="2"/>
      <c r="C1" s="3"/>
      <c r="D1" s="106"/>
      <c r="E1" s="106"/>
      <c r="F1" s="106"/>
      <c r="G1" s="4"/>
      <c r="H1" s="4"/>
      <c r="I1" s="4"/>
      <c r="J1" s="4"/>
      <c r="K1" s="4"/>
      <c r="L1" s="4"/>
      <c r="M1" s="4"/>
      <c r="N1" s="4"/>
      <c r="O1" s="4"/>
    </row>
    <row r="2" spans="1:26" x14ac:dyDescent="0.2">
      <c r="A2" s="6" t="s">
        <v>1</v>
      </c>
      <c r="B2" s="7" t="s">
        <v>2</v>
      </c>
      <c r="C2" s="8"/>
      <c r="D2" s="9"/>
      <c r="E2" s="9"/>
      <c r="F2" s="9"/>
      <c r="G2" s="10"/>
      <c r="H2" s="10" t="s">
        <v>3</v>
      </c>
      <c r="I2" s="10" t="s">
        <v>4</v>
      </c>
      <c r="J2" s="10" t="s">
        <v>5</v>
      </c>
      <c r="K2" s="10" t="s">
        <v>6</v>
      </c>
      <c r="L2" s="10" t="s">
        <v>7</v>
      </c>
      <c r="M2" s="10" t="s">
        <v>8</v>
      </c>
      <c r="N2" s="10" t="s">
        <v>9</v>
      </c>
      <c r="O2" s="11" t="s">
        <v>10</v>
      </c>
    </row>
    <row r="3" spans="1:26" ht="31.5" x14ac:dyDescent="0.25">
      <c r="A3" s="13"/>
      <c r="B3" s="14"/>
      <c r="C3" s="15"/>
      <c r="D3" s="16" t="s">
        <v>11</v>
      </c>
      <c r="E3" s="16" t="s">
        <v>12</v>
      </c>
      <c r="F3" s="17" t="s">
        <v>13</v>
      </c>
      <c r="G3" s="18"/>
      <c r="H3" s="17" t="str">
        <f>+F3</f>
        <v>PLAN 2023</v>
      </c>
      <c r="I3" s="17" t="str">
        <f>+F3</f>
        <v>PLAN 2023</v>
      </c>
      <c r="J3" s="17" t="str">
        <f>+F3</f>
        <v>PLAN 2023</v>
      </c>
      <c r="K3" s="17" t="str">
        <f>+F3</f>
        <v>PLAN 2023</v>
      </c>
      <c r="L3" s="17" t="str">
        <f>+F3</f>
        <v>PLAN 2023</v>
      </c>
      <c r="M3" s="17" t="str">
        <f>+F3</f>
        <v>PLAN 2023</v>
      </c>
      <c r="N3" s="17" t="str">
        <f>+F3</f>
        <v>PLAN 2023</v>
      </c>
      <c r="O3" s="17" t="str">
        <f>+F3</f>
        <v>PLAN 2023</v>
      </c>
    </row>
    <row r="4" spans="1:26" ht="13.5" customHeight="1" x14ac:dyDescent="0.2">
      <c r="A4" s="13" t="s">
        <v>14</v>
      </c>
      <c r="B4" s="19"/>
      <c r="C4" s="20"/>
      <c r="D4" s="21" t="s">
        <v>15</v>
      </c>
      <c r="E4" s="21" t="s">
        <v>15</v>
      </c>
      <c r="F4" s="21" t="s">
        <v>15</v>
      </c>
      <c r="G4" s="22"/>
      <c r="H4" s="19" t="s">
        <v>16</v>
      </c>
      <c r="I4" s="19" t="s">
        <v>17</v>
      </c>
      <c r="J4" s="19" t="s">
        <v>18</v>
      </c>
      <c r="K4" s="19" t="s">
        <v>19</v>
      </c>
      <c r="L4" s="19" t="s">
        <v>20</v>
      </c>
      <c r="M4" s="19" t="s">
        <v>21</v>
      </c>
      <c r="N4" s="23" t="s">
        <v>22</v>
      </c>
      <c r="O4" s="24" t="s">
        <v>23</v>
      </c>
    </row>
    <row r="5" spans="1:26" s="32" customFormat="1" ht="15" x14ac:dyDescent="0.25">
      <c r="A5" s="25" t="s">
        <v>24</v>
      </c>
      <c r="B5" s="26" t="s">
        <v>25</v>
      </c>
      <c r="C5" s="26"/>
      <c r="D5" s="27"/>
      <c r="E5" s="27"/>
      <c r="F5" s="27"/>
      <c r="G5" s="28"/>
      <c r="H5" s="28"/>
      <c r="I5" s="28"/>
      <c r="J5" s="28"/>
      <c r="K5" s="28"/>
      <c r="L5" s="29"/>
      <c r="M5" s="29"/>
      <c r="N5" s="30"/>
      <c r="O5" s="31"/>
    </row>
    <row r="6" spans="1:26" s="38" customFormat="1" ht="15" x14ac:dyDescent="0.25">
      <c r="A6" s="33" t="s">
        <v>26</v>
      </c>
      <c r="B6" s="34" t="s">
        <v>27</v>
      </c>
      <c r="C6" s="35"/>
      <c r="D6" s="36">
        <v>296397.3</v>
      </c>
      <c r="E6" s="36">
        <v>370476.4</v>
      </c>
      <c r="F6" s="36">
        <v>357784</v>
      </c>
      <c r="G6" s="36"/>
      <c r="H6" s="36">
        <v>206253</v>
      </c>
      <c r="I6" s="36">
        <v>65000</v>
      </c>
      <c r="J6" s="36">
        <v>24300</v>
      </c>
      <c r="K6" s="36">
        <v>23500</v>
      </c>
      <c r="L6" s="36">
        <v>0</v>
      </c>
      <c r="M6" s="36">
        <v>0</v>
      </c>
      <c r="N6" s="36">
        <v>38731</v>
      </c>
      <c r="O6" s="37">
        <v>0</v>
      </c>
    </row>
    <row r="7" spans="1:26" s="44" customFormat="1" ht="15" x14ac:dyDescent="0.25">
      <c r="A7" s="39">
        <v>400</v>
      </c>
      <c r="B7" s="40" t="s">
        <v>28</v>
      </c>
      <c r="C7" s="41"/>
      <c r="D7" s="42">
        <v>89658.32</v>
      </c>
      <c r="E7" s="42">
        <v>98103.560000000012</v>
      </c>
      <c r="F7" s="42">
        <v>98733.92</v>
      </c>
      <c r="G7" s="42"/>
      <c r="H7" s="42">
        <v>58075.460000000006</v>
      </c>
      <c r="I7" s="42">
        <v>31297.81</v>
      </c>
      <c r="J7" s="42">
        <v>9360.65</v>
      </c>
      <c r="K7" s="42">
        <v>0</v>
      </c>
      <c r="L7" s="42">
        <v>0</v>
      </c>
      <c r="M7" s="42">
        <v>0</v>
      </c>
      <c r="N7" s="42">
        <v>0</v>
      </c>
      <c r="O7" s="43">
        <v>0</v>
      </c>
    </row>
    <row r="8" spans="1:26" ht="15" x14ac:dyDescent="0.25">
      <c r="A8" s="45" t="s">
        <v>29</v>
      </c>
      <c r="B8" s="20" t="s">
        <v>30</v>
      </c>
      <c r="C8" s="46"/>
      <c r="D8" s="47">
        <v>73917.710000000006</v>
      </c>
      <c r="E8" s="47">
        <v>75306.600000000006</v>
      </c>
      <c r="F8" s="47">
        <v>77155.55</v>
      </c>
      <c r="G8" s="48"/>
      <c r="H8" s="49">
        <v>45001.670000000006</v>
      </c>
      <c r="I8" s="49">
        <v>25276.61</v>
      </c>
      <c r="J8" s="49">
        <v>6877.27</v>
      </c>
      <c r="K8" s="50">
        <v>0</v>
      </c>
      <c r="L8" s="49">
        <v>0</v>
      </c>
      <c r="M8" s="49">
        <v>0</v>
      </c>
      <c r="N8" s="49">
        <v>0</v>
      </c>
      <c r="O8" s="51">
        <v>0</v>
      </c>
      <c r="Q8" s="52"/>
    </row>
    <row r="9" spans="1:26" ht="15" x14ac:dyDescent="0.25">
      <c r="A9" s="45" t="s">
        <v>31</v>
      </c>
      <c r="B9" s="20" t="s">
        <v>32</v>
      </c>
      <c r="C9" s="46"/>
      <c r="D9" s="47">
        <v>4583.3100000000004</v>
      </c>
      <c r="E9" s="47">
        <v>7000</v>
      </c>
      <c r="F9" s="47">
        <v>7000</v>
      </c>
      <c r="G9" s="48"/>
      <c r="H9" s="49">
        <v>4000</v>
      </c>
      <c r="I9" s="49">
        <v>2000</v>
      </c>
      <c r="J9" s="49">
        <v>1000</v>
      </c>
      <c r="K9" s="50">
        <v>0</v>
      </c>
      <c r="L9" s="49">
        <v>0</v>
      </c>
      <c r="M9" s="49">
        <v>0</v>
      </c>
      <c r="N9" s="49">
        <v>0</v>
      </c>
      <c r="O9" s="51">
        <v>0</v>
      </c>
    </row>
    <row r="10" spans="1:26" ht="15" x14ac:dyDescent="0.25">
      <c r="A10" s="45" t="s">
        <v>33</v>
      </c>
      <c r="B10" s="20" t="s">
        <v>34</v>
      </c>
      <c r="C10" s="46"/>
      <c r="D10" s="47">
        <v>696.3</v>
      </c>
      <c r="E10" s="47">
        <v>1400</v>
      </c>
      <c r="F10" s="47">
        <v>1400</v>
      </c>
      <c r="G10" s="48"/>
      <c r="H10" s="49">
        <v>1400</v>
      </c>
      <c r="I10" s="49">
        <v>0</v>
      </c>
      <c r="J10" s="49">
        <v>0</v>
      </c>
      <c r="K10" s="50">
        <v>0</v>
      </c>
      <c r="L10" s="49">
        <v>0</v>
      </c>
      <c r="M10" s="49">
        <v>0</v>
      </c>
      <c r="N10" s="49">
        <v>0</v>
      </c>
      <c r="O10" s="51">
        <v>0</v>
      </c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15" x14ac:dyDescent="0.25">
      <c r="A11" s="45" t="s">
        <v>35</v>
      </c>
      <c r="B11" s="20" t="s">
        <v>36</v>
      </c>
      <c r="C11" s="46"/>
      <c r="D11" s="47">
        <v>3879.17</v>
      </c>
      <c r="E11" s="47">
        <v>4096.96</v>
      </c>
      <c r="F11" s="47">
        <v>4297.72</v>
      </c>
      <c r="G11" s="48"/>
      <c r="H11" s="49">
        <v>2148.8599999999997</v>
      </c>
      <c r="I11" s="49">
        <v>1611.64</v>
      </c>
      <c r="J11" s="49">
        <v>537.22</v>
      </c>
      <c r="K11" s="50">
        <v>0</v>
      </c>
      <c r="L11" s="49">
        <v>0</v>
      </c>
      <c r="M11" s="49">
        <v>0</v>
      </c>
      <c r="N11" s="49">
        <v>0</v>
      </c>
      <c r="O11" s="51">
        <v>0</v>
      </c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15" x14ac:dyDescent="0.25">
      <c r="A12" s="45" t="s">
        <v>37</v>
      </c>
      <c r="B12" s="20" t="s">
        <v>38</v>
      </c>
      <c r="C12" s="46"/>
      <c r="D12" s="47">
        <v>5972.91</v>
      </c>
      <c r="E12" s="47">
        <v>8800</v>
      </c>
      <c r="F12" s="47">
        <v>7380.65</v>
      </c>
      <c r="G12" s="48"/>
      <c r="H12" s="49">
        <v>4274.93</v>
      </c>
      <c r="I12" s="49">
        <v>2209.56</v>
      </c>
      <c r="J12" s="49">
        <v>896.16</v>
      </c>
      <c r="K12" s="50">
        <v>0</v>
      </c>
      <c r="L12" s="49">
        <v>0</v>
      </c>
      <c r="M12" s="49">
        <v>0</v>
      </c>
      <c r="N12" s="49">
        <v>0</v>
      </c>
      <c r="O12" s="51">
        <v>0</v>
      </c>
    </row>
    <row r="13" spans="1:26" ht="15" x14ac:dyDescent="0.25">
      <c r="A13" s="45" t="s">
        <v>39</v>
      </c>
      <c r="B13" s="20" t="s">
        <v>40</v>
      </c>
      <c r="C13" s="46"/>
      <c r="D13" s="47">
        <v>608.91999999999996</v>
      </c>
      <c r="E13" s="47">
        <v>1500</v>
      </c>
      <c r="F13" s="47">
        <v>1500</v>
      </c>
      <c r="G13" s="48"/>
      <c r="H13" s="49">
        <v>1250</v>
      </c>
      <c r="I13" s="49">
        <v>200</v>
      </c>
      <c r="J13" s="49">
        <v>50</v>
      </c>
      <c r="K13" s="50">
        <v>0</v>
      </c>
      <c r="L13" s="49">
        <v>0</v>
      </c>
      <c r="M13" s="49">
        <v>0</v>
      </c>
      <c r="N13" s="49">
        <v>0</v>
      </c>
      <c r="O13" s="51">
        <v>0</v>
      </c>
    </row>
    <row r="14" spans="1:26" s="44" customFormat="1" ht="15" x14ac:dyDescent="0.25">
      <c r="A14" s="54" t="s">
        <v>41</v>
      </c>
      <c r="B14" s="40" t="s">
        <v>42</v>
      </c>
      <c r="C14" s="41"/>
      <c r="D14" s="55">
        <v>13365.24</v>
      </c>
      <c r="E14" s="55">
        <v>13668.96</v>
      </c>
      <c r="F14" s="55">
        <v>13966.699999999999</v>
      </c>
      <c r="G14" s="55"/>
      <c r="H14" s="55">
        <v>8017.5399999999991</v>
      </c>
      <c r="I14" s="55">
        <v>4648.83</v>
      </c>
      <c r="J14" s="55">
        <v>1300.33</v>
      </c>
      <c r="K14" s="55">
        <v>0</v>
      </c>
      <c r="L14" s="55">
        <v>0</v>
      </c>
      <c r="M14" s="55">
        <v>0</v>
      </c>
      <c r="N14" s="56">
        <v>0</v>
      </c>
      <c r="O14" s="57">
        <v>0</v>
      </c>
    </row>
    <row r="15" spans="1:26" ht="15" x14ac:dyDescent="0.25">
      <c r="A15" s="45" t="s">
        <v>43</v>
      </c>
      <c r="B15" s="20" t="s">
        <v>44</v>
      </c>
      <c r="C15" s="46"/>
      <c r="D15" s="47">
        <v>11891.56</v>
      </c>
      <c r="E15" s="47">
        <v>12124.32</v>
      </c>
      <c r="F15" s="47">
        <v>12422.06</v>
      </c>
      <c r="G15" s="48"/>
      <c r="H15" s="49">
        <v>7245.2199999999993</v>
      </c>
      <c r="I15" s="49">
        <v>4069.59</v>
      </c>
      <c r="J15" s="49">
        <v>1107.25</v>
      </c>
      <c r="K15" s="49">
        <v>0</v>
      </c>
      <c r="L15" s="49">
        <v>0</v>
      </c>
      <c r="M15" s="49">
        <v>0</v>
      </c>
      <c r="N15" s="49">
        <v>0</v>
      </c>
      <c r="O15" s="51">
        <v>0</v>
      </c>
    </row>
    <row r="16" spans="1:26" ht="15" x14ac:dyDescent="0.25">
      <c r="A16" s="45" t="s">
        <v>45</v>
      </c>
      <c r="B16" s="20" t="s">
        <v>46</v>
      </c>
      <c r="C16" s="46"/>
      <c r="D16" s="47">
        <v>1473.68</v>
      </c>
      <c r="E16" s="47">
        <v>1544.6399999999999</v>
      </c>
      <c r="F16" s="47">
        <v>1544.6399999999999</v>
      </c>
      <c r="G16" s="48"/>
      <c r="H16" s="49">
        <v>772.32</v>
      </c>
      <c r="I16" s="49">
        <v>579.24</v>
      </c>
      <c r="J16" s="49">
        <v>193.08</v>
      </c>
      <c r="K16" s="50">
        <v>0</v>
      </c>
      <c r="L16" s="49">
        <v>0</v>
      </c>
      <c r="M16" s="49">
        <v>0</v>
      </c>
      <c r="N16" s="49">
        <v>0</v>
      </c>
      <c r="O16" s="51">
        <v>0</v>
      </c>
    </row>
    <row r="17" spans="1:15" s="60" customFormat="1" x14ac:dyDescent="0.2">
      <c r="A17" s="54" t="s">
        <v>47</v>
      </c>
      <c r="B17" s="40" t="s">
        <v>48</v>
      </c>
      <c r="C17" s="41"/>
      <c r="D17" s="41">
        <v>158380.33999999997</v>
      </c>
      <c r="E17" s="41">
        <v>160068.88</v>
      </c>
      <c r="F17" s="41">
        <v>171352.37999999998</v>
      </c>
      <c r="G17" s="41"/>
      <c r="H17" s="41">
        <v>120160</v>
      </c>
      <c r="I17" s="41">
        <v>24053.360000000001</v>
      </c>
      <c r="J17" s="41">
        <v>8639.02</v>
      </c>
      <c r="K17" s="41">
        <v>18500</v>
      </c>
      <c r="L17" s="41">
        <v>0</v>
      </c>
      <c r="M17" s="41">
        <v>0</v>
      </c>
      <c r="N17" s="58">
        <v>0</v>
      </c>
      <c r="O17" s="59">
        <v>0</v>
      </c>
    </row>
    <row r="18" spans="1:15" ht="15" x14ac:dyDescent="0.25">
      <c r="A18" s="45" t="s">
        <v>49</v>
      </c>
      <c r="B18" s="20" t="s">
        <v>50</v>
      </c>
      <c r="C18" s="61"/>
      <c r="D18" s="61">
        <v>331.95</v>
      </c>
      <c r="E18" s="61">
        <v>1440</v>
      </c>
      <c r="F18" s="61">
        <v>1440</v>
      </c>
      <c r="G18" s="62"/>
      <c r="H18" s="49">
        <v>1170</v>
      </c>
      <c r="I18" s="49">
        <v>160</v>
      </c>
      <c r="J18" s="49">
        <v>110</v>
      </c>
      <c r="K18" s="50">
        <v>0</v>
      </c>
      <c r="L18" s="49">
        <v>0</v>
      </c>
      <c r="M18" s="49">
        <v>0</v>
      </c>
      <c r="N18" s="49">
        <v>0</v>
      </c>
      <c r="O18" s="51">
        <v>0</v>
      </c>
    </row>
    <row r="19" spans="1:15" ht="15" x14ac:dyDescent="0.25">
      <c r="A19" s="45" t="s">
        <v>51</v>
      </c>
      <c r="B19" s="20" t="s">
        <v>52</v>
      </c>
      <c r="C19" s="61"/>
      <c r="D19" s="61">
        <v>1783.09</v>
      </c>
      <c r="E19" s="61">
        <v>2050</v>
      </c>
      <c r="F19" s="61">
        <v>2050</v>
      </c>
      <c r="G19" s="62"/>
      <c r="H19" s="49">
        <v>750</v>
      </c>
      <c r="I19" s="49">
        <v>650</v>
      </c>
      <c r="J19" s="49">
        <v>650</v>
      </c>
      <c r="K19" s="50">
        <v>0</v>
      </c>
      <c r="L19" s="49">
        <v>0</v>
      </c>
      <c r="M19" s="49">
        <v>0</v>
      </c>
      <c r="N19" s="49">
        <v>0</v>
      </c>
      <c r="O19" s="51">
        <v>0</v>
      </c>
    </row>
    <row r="20" spans="1:15" ht="15" x14ac:dyDescent="0.25">
      <c r="A20" s="45" t="s">
        <v>53</v>
      </c>
      <c r="B20" s="20" t="s">
        <v>54</v>
      </c>
      <c r="C20" s="61"/>
      <c r="D20" s="61">
        <v>2516.81</v>
      </c>
      <c r="E20" s="61">
        <v>7750</v>
      </c>
      <c r="F20" s="61">
        <v>7750</v>
      </c>
      <c r="G20" s="62"/>
      <c r="H20" s="49">
        <v>7000</v>
      </c>
      <c r="I20" s="49">
        <v>750</v>
      </c>
      <c r="J20" s="49">
        <v>0</v>
      </c>
      <c r="K20" s="50">
        <v>0</v>
      </c>
      <c r="L20" s="49">
        <v>0</v>
      </c>
      <c r="M20" s="49">
        <v>0</v>
      </c>
      <c r="N20" s="49">
        <v>0</v>
      </c>
      <c r="O20" s="51">
        <v>0</v>
      </c>
    </row>
    <row r="21" spans="1:15" ht="15" x14ac:dyDescent="0.25">
      <c r="A21" s="45" t="s">
        <v>55</v>
      </c>
      <c r="B21" s="20" t="s">
        <v>56</v>
      </c>
      <c r="C21" s="61"/>
      <c r="D21" s="61">
        <v>12012.67</v>
      </c>
      <c r="E21" s="61">
        <v>20974</v>
      </c>
      <c r="F21" s="61">
        <v>20974</v>
      </c>
      <c r="G21" s="62"/>
      <c r="H21" s="49">
        <v>18874</v>
      </c>
      <c r="I21" s="49">
        <v>1600</v>
      </c>
      <c r="J21" s="49">
        <v>500</v>
      </c>
      <c r="K21" s="50">
        <v>0</v>
      </c>
      <c r="L21" s="49">
        <v>0</v>
      </c>
      <c r="M21" s="49">
        <v>0</v>
      </c>
      <c r="N21" s="49">
        <v>0</v>
      </c>
      <c r="O21" s="51">
        <v>0</v>
      </c>
    </row>
    <row r="22" spans="1:15" ht="15" x14ac:dyDescent="0.25">
      <c r="A22" s="45" t="s">
        <v>57</v>
      </c>
      <c r="B22" s="20" t="s">
        <v>58</v>
      </c>
      <c r="C22" s="61"/>
      <c r="D22" s="61">
        <v>12151.2</v>
      </c>
      <c r="E22" s="61">
        <v>11336</v>
      </c>
      <c r="F22" s="61">
        <v>12335.46</v>
      </c>
      <c r="G22" s="62"/>
      <c r="H22" s="49">
        <v>10536</v>
      </c>
      <c r="I22" s="49">
        <v>1433.3899999999999</v>
      </c>
      <c r="J22" s="49">
        <v>366.07</v>
      </c>
      <c r="K22" s="50">
        <v>0</v>
      </c>
      <c r="L22" s="49">
        <v>0</v>
      </c>
      <c r="M22" s="49">
        <v>0</v>
      </c>
      <c r="N22" s="49">
        <v>0</v>
      </c>
      <c r="O22" s="51">
        <v>0</v>
      </c>
    </row>
    <row r="23" spans="1:15" ht="15" x14ac:dyDescent="0.25">
      <c r="A23" s="45" t="s">
        <v>59</v>
      </c>
      <c r="B23" s="20" t="s">
        <v>60</v>
      </c>
      <c r="C23" s="61"/>
      <c r="D23" s="61">
        <v>123.5</v>
      </c>
      <c r="E23" s="61">
        <v>1000</v>
      </c>
      <c r="F23" s="61">
        <v>1000</v>
      </c>
      <c r="G23" s="62"/>
      <c r="H23" s="49">
        <v>750</v>
      </c>
      <c r="I23" s="49">
        <v>250</v>
      </c>
      <c r="J23" s="49">
        <v>0</v>
      </c>
      <c r="K23" s="50">
        <v>0</v>
      </c>
      <c r="L23" s="49">
        <v>0</v>
      </c>
      <c r="M23" s="49">
        <v>0</v>
      </c>
      <c r="N23" s="49">
        <v>0</v>
      </c>
      <c r="O23" s="51">
        <v>0</v>
      </c>
    </row>
    <row r="24" spans="1:15" ht="15" x14ac:dyDescent="0.25">
      <c r="A24" s="45" t="s">
        <v>61</v>
      </c>
      <c r="B24" s="20" t="s">
        <v>62</v>
      </c>
      <c r="C24" s="61"/>
      <c r="D24" s="61">
        <v>13420</v>
      </c>
      <c r="E24" s="61">
        <v>2000</v>
      </c>
      <c r="F24" s="61">
        <v>2000</v>
      </c>
      <c r="G24" s="62"/>
      <c r="H24" s="49">
        <v>1000</v>
      </c>
      <c r="I24" s="49">
        <v>1000</v>
      </c>
      <c r="J24" s="49">
        <v>0</v>
      </c>
      <c r="K24" s="50">
        <v>0</v>
      </c>
      <c r="L24" s="49">
        <v>0</v>
      </c>
      <c r="M24" s="49">
        <v>0</v>
      </c>
      <c r="N24" s="49">
        <v>0</v>
      </c>
      <c r="O24" s="51">
        <v>0</v>
      </c>
    </row>
    <row r="25" spans="1:15" ht="15" x14ac:dyDescent="0.25">
      <c r="A25" s="45" t="s">
        <v>63</v>
      </c>
      <c r="B25" s="20" t="s">
        <v>64</v>
      </c>
      <c r="C25" s="61"/>
      <c r="D25" s="61">
        <v>514.88</v>
      </c>
      <c r="E25" s="61">
        <v>8200</v>
      </c>
      <c r="F25" s="61">
        <v>8200</v>
      </c>
      <c r="G25" s="62"/>
      <c r="H25" s="49">
        <v>6300</v>
      </c>
      <c r="I25" s="49">
        <v>1800</v>
      </c>
      <c r="J25" s="49">
        <v>100</v>
      </c>
      <c r="K25" s="50">
        <v>0</v>
      </c>
      <c r="L25" s="49">
        <v>0</v>
      </c>
      <c r="M25" s="49">
        <v>0</v>
      </c>
      <c r="N25" s="49">
        <v>0</v>
      </c>
      <c r="O25" s="51">
        <v>0</v>
      </c>
    </row>
    <row r="26" spans="1:15" ht="15" x14ac:dyDescent="0.25">
      <c r="A26" s="45" t="s">
        <v>65</v>
      </c>
      <c r="B26" s="20" t="s">
        <v>66</v>
      </c>
      <c r="C26" s="61"/>
      <c r="D26" s="61">
        <v>38721.949999999997</v>
      </c>
      <c r="E26" s="61">
        <v>18000</v>
      </c>
      <c r="F26" s="61">
        <v>24000</v>
      </c>
      <c r="G26" s="62"/>
      <c r="H26" s="49">
        <v>20000</v>
      </c>
      <c r="I26" s="49">
        <v>1000</v>
      </c>
      <c r="J26" s="49">
        <v>3000</v>
      </c>
      <c r="K26" s="50">
        <v>0</v>
      </c>
      <c r="L26" s="49">
        <v>0</v>
      </c>
      <c r="M26" s="49">
        <v>0</v>
      </c>
      <c r="N26" s="49">
        <v>0</v>
      </c>
      <c r="O26" s="51">
        <v>0</v>
      </c>
    </row>
    <row r="27" spans="1:15" ht="15" x14ac:dyDescent="0.25">
      <c r="A27" s="63">
        <v>402017</v>
      </c>
      <c r="B27" s="20" t="s">
        <v>67</v>
      </c>
      <c r="C27" s="61"/>
      <c r="D27" s="61">
        <v>0</v>
      </c>
      <c r="E27" s="61">
        <v>100</v>
      </c>
      <c r="F27" s="61">
        <v>100</v>
      </c>
      <c r="G27" s="62"/>
      <c r="H27" s="49">
        <v>100</v>
      </c>
      <c r="I27" s="49">
        <v>0</v>
      </c>
      <c r="J27" s="49">
        <v>0</v>
      </c>
      <c r="K27" s="50">
        <v>0</v>
      </c>
      <c r="L27" s="49">
        <v>0</v>
      </c>
      <c r="M27" s="49">
        <v>0</v>
      </c>
      <c r="N27" s="49">
        <v>0</v>
      </c>
      <c r="O27" s="51">
        <v>0</v>
      </c>
    </row>
    <row r="28" spans="1:15" ht="15" x14ac:dyDescent="0.25">
      <c r="A28" s="45" t="s">
        <v>68</v>
      </c>
      <c r="B28" s="20" t="s">
        <v>69</v>
      </c>
      <c r="C28" s="61"/>
      <c r="D28" s="61">
        <v>3715.07</v>
      </c>
      <c r="E28" s="61">
        <v>7100</v>
      </c>
      <c r="F28" s="61">
        <v>7100</v>
      </c>
      <c r="G28" s="62"/>
      <c r="H28" s="49">
        <v>5000</v>
      </c>
      <c r="I28" s="49">
        <v>1800</v>
      </c>
      <c r="J28" s="49">
        <v>300</v>
      </c>
      <c r="K28" s="50">
        <v>0</v>
      </c>
      <c r="L28" s="49">
        <v>0</v>
      </c>
      <c r="M28" s="49">
        <v>0</v>
      </c>
      <c r="N28" s="49">
        <v>0</v>
      </c>
      <c r="O28" s="51">
        <v>0</v>
      </c>
    </row>
    <row r="29" spans="1:15" ht="15" x14ac:dyDescent="0.25">
      <c r="A29" s="45" t="s">
        <v>70</v>
      </c>
      <c r="B29" s="20" t="s">
        <v>71</v>
      </c>
      <c r="C29" s="61"/>
      <c r="D29" s="61">
        <v>31106.36</v>
      </c>
      <c r="E29" s="61">
        <v>22372.34</v>
      </c>
      <c r="F29" s="61">
        <v>27352.95</v>
      </c>
      <c r="G29" s="62"/>
      <c r="H29" s="49">
        <v>21000</v>
      </c>
      <c r="I29" s="49">
        <v>500</v>
      </c>
      <c r="J29" s="49">
        <v>852.95</v>
      </c>
      <c r="K29" s="50">
        <v>5000</v>
      </c>
      <c r="L29" s="49">
        <v>0</v>
      </c>
      <c r="M29" s="49">
        <v>0</v>
      </c>
      <c r="N29" s="49">
        <v>0</v>
      </c>
      <c r="O29" s="51">
        <v>0</v>
      </c>
    </row>
    <row r="30" spans="1:15" ht="15" x14ac:dyDescent="0.25">
      <c r="A30" s="45" t="s">
        <v>72</v>
      </c>
      <c r="B30" s="20" t="s">
        <v>73</v>
      </c>
      <c r="C30" s="61"/>
      <c r="D30" s="61">
        <v>4265.45</v>
      </c>
      <c r="E30" s="61">
        <v>4700</v>
      </c>
      <c r="F30" s="61">
        <v>4700</v>
      </c>
      <c r="G30" s="62"/>
      <c r="H30" s="49">
        <v>400</v>
      </c>
      <c r="I30" s="49">
        <v>4000</v>
      </c>
      <c r="J30" s="49">
        <v>300</v>
      </c>
      <c r="K30" s="50">
        <v>0</v>
      </c>
      <c r="L30" s="49">
        <v>0</v>
      </c>
      <c r="M30" s="49">
        <v>0</v>
      </c>
      <c r="N30" s="49">
        <v>0</v>
      </c>
      <c r="O30" s="51">
        <v>0</v>
      </c>
    </row>
    <row r="31" spans="1:15" s="64" customFormat="1" ht="15" x14ac:dyDescent="0.25">
      <c r="A31" s="45" t="s">
        <v>74</v>
      </c>
      <c r="B31" s="20" t="s">
        <v>75</v>
      </c>
      <c r="C31" s="61"/>
      <c r="D31" s="61">
        <v>250</v>
      </c>
      <c r="E31" s="61">
        <v>2350</v>
      </c>
      <c r="F31" s="61">
        <v>2350</v>
      </c>
      <c r="G31" s="62"/>
      <c r="H31" s="49">
        <v>1200</v>
      </c>
      <c r="I31" s="49">
        <v>1000</v>
      </c>
      <c r="J31" s="49">
        <v>150</v>
      </c>
      <c r="K31" s="50">
        <v>0</v>
      </c>
      <c r="L31" s="49">
        <v>0</v>
      </c>
      <c r="M31" s="49">
        <v>0</v>
      </c>
      <c r="N31" s="49">
        <v>0</v>
      </c>
      <c r="O31" s="51">
        <v>0</v>
      </c>
    </row>
    <row r="32" spans="1:15" ht="15" x14ac:dyDescent="0.25">
      <c r="A32" s="45" t="s">
        <v>76</v>
      </c>
      <c r="B32" s="20" t="s">
        <v>77</v>
      </c>
      <c r="C32" s="61"/>
      <c r="D32" s="61">
        <v>0</v>
      </c>
      <c r="E32" s="61">
        <v>1000</v>
      </c>
      <c r="F32" s="61">
        <v>1000</v>
      </c>
      <c r="G32" s="62"/>
      <c r="H32" s="49">
        <v>1000</v>
      </c>
      <c r="I32" s="49">
        <v>0</v>
      </c>
      <c r="J32" s="49">
        <v>0</v>
      </c>
      <c r="K32" s="50">
        <v>0</v>
      </c>
      <c r="L32" s="49">
        <v>0</v>
      </c>
      <c r="M32" s="49">
        <v>0</v>
      </c>
      <c r="N32" s="49">
        <v>0</v>
      </c>
      <c r="O32" s="51">
        <v>0</v>
      </c>
    </row>
    <row r="33" spans="1:15" s="70" customFormat="1" ht="15" x14ac:dyDescent="0.25">
      <c r="A33" s="65" t="s">
        <v>78</v>
      </c>
      <c r="B33" s="66" t="s">
        <v>79</v>
      </c>
      <c r="C33" s="67"/>
      <c r="D33" s="67">
        <v>0</v>
      </c>
      <c r="E33" s="61">
        <v>1000</v>
      </c>
      <c r="F33" s="61">
        <v>1000</v>
      </c>
      <c r="G33" s="68"/>
      <c r="H33" s="69">
        <v>400</v>
      </c>
      <c r="I33" s="69">
        <v>600</v>
      </c>
      <c r="J33" s="69">
        <v>0</v>
      </c>
      <c r="K33" s="50">
        <v>0</v>
      </c>
      <c r="L33" s="49">
        <v>0</v>
      </c>
      <c r="M33" s="49">
        <v>0</v>
      </c>
      <c r="N33" s="49">
        <v>0</v>
      </c>
      <c r="O33" s="51">
        <v>0</v>
      </c>
    </row>
    <row r="34" spans="1:15" ht="15" x14ac:dyDescent="0.25">
      <c r="A34" s="45" t="s">
        <v>80</v>
      </c>
      <c r="B34" s="20" t="s">
        <v>81</v>
      </c>
      <c r="C34" s="61"/>
      <c r="D34" s="61">
        <v>7155.79</v>
      </c>
      <c r="E34" s="61">
        <v>7900</v>
      </c>
      <c r="F34" s="61">
        <v>8270</v>
      </c>
      <c r="G34" s="62"/>
      <c r="H34" s="49">
        <v>4720</v>
      </c>
      <c r="I34" s="49">
        <v>2700</v>
      </c>
      <c r="J34" s="49">
        <v>850</v>
      </c>
      <c r="K34" s="50">
        <v>0</v>
      </c>
      <c r="L34" s="49">
        <v>0</v>
      </c>
      <c r="M34" s="49">
        <v>0</v>
      </c>
      <c r="N34" s="49">
        <v>0</v>
      </c>
      <c r="O34" s="51">
        <v>0</v>
      </c>
    </row>
    <row r="35" spans="1:15" ht="15" x14ac:dyDescent="0.25">
      <c r="A35" s="45" t="s">
        <v>82</v>
      </c>
      <c r="B35" s="20" t="s">
        <v>83</v>
      </c>
      <c r="C35" s="61"/>
      <c r="D35" s="61">
        <v>1902.31</v>
      </c>
      <c r="E35" s="61">
        <v>4700</v>
      </c>
      <c r="F35" s="61">
        <v>4700</v>
      </c>
      <c r="G35" s="62"/>
      <c r="H35" s="49">
        <v>3700</v>
      </c>
      <c r="I35" s="49">
        <v>1000</v>
      </c>
      <c r="J35" s="49">
        <v>0</v>
      </c>
      <c r="K35" s="50">
        <v>0</v>
      </c>
      <c r="L35" s="49">
        <v>0</v>
      </c>
      <c r="M35" s="49">
        <v>0</v>
      </c>
      <c r="N35" s="49">
        <v>0</v>
      </c>
      <c r="O35" s="51">
        <v>0</v>
      </c>
    </row>
    <row r="36" spans="1:15" ht="15" x14ac:dyDescent="0.25">
      <c r="A36" s="45" t="s">
        <v>84</v>
      </c>
      <c r="B36" s="20" t="s">
        <v>85</v>
      </c>
      <c r="C36" s="61"/>
      <c r="D36" s="61">
        <v>2304.5700000000002</v>
      </c>
      <c r="E36" s="61">
        <v>2216.54</v>
      </c>
      <c r="F36" s="61">
        <v>2216.54</v>
      </c>
      <c r="G36" s="62"/>
      <c r="H36" s="49">
        <v>900</v>
      </c>
      <c r="I36" s="49">
        <v>916.54</v>
      </c>
      <c r="J36" s="49">
        <v>400</v>
      </c>
      <c r="K36" s="50">
        <v>0</v>
      </c>
      <c r="L36" s="49">
        <v>0</v>
      </c>
      <c r="M36" s="49">
        <v>0</v>
      </c>
      <c r="N36" s="49">
        <v>0</v>
      </c>
      <c r="O36" s="51">
        <v>0</v>
      </c>
    </row>
    <row r="37" spans="1:15" ht="15" x14ac:dyDescent="0.25">
      <c r="A37" s="45" t="s">
        <v>86</v>
      </c>
      <c r="B37" s="20" t="s">
        <v>87</v>
      </c>
      <c r="C37" s="61"/>
      <c r="D37" s="61">
        <v>2039.28</v>
      </c>
      <c r="E37" s="61">
        <v>3100</v>
      </c>
      <c r="F37" s="61">
        <v>3100</v>
      </c>
      <c r="G37" s="62"/>
      <c r="H37" s="49">
        <v>2000</v>
      </c>
      <c r="I37" s="49">
        <v>600</v>
      </c>
      <c r="J37" s="49">
        <v>500</v>
      </c>
      <c r="K37" s="50">
        <v>0</v>
      </c>
      <c r="L37" s="49">
        <v>0</v>
      </c>
      <c r="M37" s="49">
        <v>0</v>
      </c>
      <c r="N37" s="49">
        <v>0</v>
      </c>
      <c r="O37" s="51">
        <v>0</v>
      </c>
    </row>
    <row r="38" spans="1:15" s="64" customFormat="1" ht="15" x14ac:dyDescent="0.25">
      <c r="A38" s="45" t="s">
        <v>88</v>
      </c>
      <c r="B38" s="20" t="s">
        <v>89</v>
      </c>
      <c r="C38" s="61"/>
      <c r="D38" s="61">
        <v>160.56</v>
      </c>
      <c r="E38" s="61">
        <v>800</v>
      </c>
      <c r="F38" s="61">
        <v>800</v>
      </c>
      <c r="G38" s="62"/>
      <c r="H38" s="49">
        <v>800</v>
      </c>
      <c r="I38" s="69">
        <v>0</v>
      </c>
      <c r="J38" s="69">
        <v>0</v>
      </c>
      <c r="K38" s="50">
        <v>0</v>
      </c>
      <c r="L38" s="49">
        <v>0</v>
      </c>
      <c r="M38" s="49">
        <v>0</v>
      </c>
      <c r="N38" s="49">
        <v>0</v>
      </c>
      <c r="O38" s="51">
        <v>0</v>
      </c>
    </row>
    <row r="39" spans="1:15" s="64" customFormat="1" ht="15" x14ac:dyDescent="0.25">
      <c r="A39" s="63">
        <v>402207</v>
      </c>
      <c r="B39" s="20" t="s">
        <v>90</v>
      </c>
      <c r="C39" s="61"/>
      <c r="D39" s="61">
        <v>18.010000000000002</v>
      </c>
      <c r="E39" s="61">
        <v>0</v>
      </c>
      <c r="F39" s="61">
        <v>0</v>
      </c>
      <c r="G39" s="62"/>
      <c r="H39" s="49"/>
      <c r="I39" s="69"/>
      <c r="J39" s="69"/>
      <c r="K39" s="50"/>
      <c r="L39" s="49"/>
      <c r="M39" s="49"/>
      <c r="N39" s="49"/>
      <c r="O39" s="51"/>
    </row>
    <row r="40" spans="1:15" s="64" customFormat="1" ht="15" x14ac:dyDescent="0.25">
      <c r="A40" s="63">
        <v>402299</v>
      </c>
      <c r="B40" s="12" t="s">
        <v>91</v>
      </c>
      <c r="C40" s="61"/>
      <c r="D40" s="61">
        <v>1952.22</v>
      </c>
      <c r="E40" s="61">
        <v>0</v>
      </c>
      <c r="F40" s="61">
        <v>0</v>
      </c>
      <c r="G40" s="62"/>
      <c r="H40" s="49"/>
      <c r="I40" s="69"/>
      <c r="J40" s="69"/>
      <c r="K40" s="50"/>
      <c r="L40" s="49"/>
      <c r="M40" s="49"/>
      <c r="N40" s="49"/>
      <c r="O40" s="51"/>
    </row>
    <row r="41" spans="1:15" ht="15" x14ac:dyDescent="0.25">
      <c r="A41" s="45" t="s">
        <v>92</v>
      </c>
      <c r="B41" s="20" t="s">
        <v>93</v>
      </c>
      <c r="C41" s="61"/>
      <c r="D41" s="61">
        <v>1360.4</v>
      </c>
      <c r="E41" s="61">
        <v>1900</v>
      </c>
      <c r="F41" s="61">
        <v>1900</v>
      </c>
      <c r="G41" s="62"/>
      <c r="H41" s="49">
        <v>1400</v>
      </c>
      <c r="I41" s="49">
        <v>350</v>
      </c>
      <c r="J41" s="49">
        <v>150</v>
      </c>
      <c r="K41" s="50">
        <v>0</v>
      </c>
      <c r="L41" s="49">
        <v>0</v>
      </c>
      <c r="M41" s="49">
        <v>0</v>
      </c>
      <c r="N41" s="49">
        <v>0</v>
      </c>
      <c r="O41" s="51">
        <v>0</v>
      </c>
    </row>
    <row r="42" spans="1:15" ht="15" x14ac:dyDescent="0.25">
      <c r="A42" s="63">
        <v>402499</v>
      </c>
      <c r="B42" s="20" t="s">
        <v>94</v>
      </c>
      <c r="C42" s="61"/>
      <c r="D42" s="61">
        <v>0</v>
      </c>
      <c r="E42" s="61">
        <v>600</v>
      </c>
      <c r="F42" s="61">
        <v>600</v>
      </c>
      <c r="G42" s="62"/>
      <c r="H42" s="49">
        <v>600</v>
      </c>
      <c r="I42" s="49">
        <v>0</v>
      </c>
      <c r="J42" s="49">
        <v>0</v>
      </c>
      <c r="K42" s="50">
        <v>0</v>
      </c>
      <c r="L42" s="49">
        <v>0</v>
      </c>
      <c r="M42" s="49">
        <v>0</v>
      </c>
      <c r="N42" s="49">
        <v>0</v>
      </c>
      <c r="O42" s="51">
        <v>0</v>
      </c>
    </row>
    <row r="43" spans="1:15" ht="15" x14ac:dyDescent="0.25">
      <c r="A43" s="63">
        <v>402500</v>
      </c>
      <c r="B43" s="20" t="s">
        <v>95</v>
      </c>
      <c r="C43" s="61"/>
      <c r="D43" s="61">
        <v>1653</v>
      </c>
      <c r="E43" s="61">
        <v>16900</v>
      </c>
      <c r="F43" s="61">
        <v>15833.43</v>
      </c>
      <c r="G43" s="62"/>
      <c r="H43" s="49">
        <v>1200</v>
      </c>
      <c r="I43" s="49">
        <v>1133.43</v>
      </c>
      <c r="J43" s="49">
        <v>0</v>
      </c>
      <c r="K43" s="50">
        <v>13500</v>
      </c>
      <c r="L43" s="49">
        <v>0</v>
      </c>
      <c r="M43" s="49">
        <v>0</v>
      </c>
      <c r="N43" s="49">
        <v>0</v>
      </c>
      <c r="O43" s="51">
        <v>0</v>
      </c>
    </row>
    <row r="44" spans="1:15" ht="15" x14ac:dyDescent="0.25">
      <c r="A44" s="63">
        <v>402504</v>
      </c>
      <c r="B44" s="20" t="s">
        <v>96</v>
      </c>
      <c r="C44" s="61"/>
      <c r="D44" s="61">
        <v>0</v>
      </c>
      <c r="E44" s="61">
        <v>1180</v>
      </c>
      <c r="F44" s="61">
        <v>1180</v>
      </c>
      <c r="G44" s="62"/>
      <c r="H44" s="49">
        <v>860</v>
      </c>
      <c r="I44" s="49">
        <v>160</v>
      </c>
      <c r="J44" s="49">
        <v>160</v>
      </c>
      <c r="K44" s="50">
        <v>0</v>
      </c>
      <c r="L44" s="49">
        <v>0</v>
      </c>
      <c r="M44" s="49">
        <v>0</v>
      </c>
      <c r="N44" s="49">
        <v>0</v>
      </c>
      <c r="O44" s="51">
        <v>0</v>
      </c>
    </row>
    <row r="45" spans="1:15" ht="15" x14ac:dyDescent="0.25">
      <c r="A45" s="45" t="s">
        <v>97</v>
      </c>
      <c r="B45" s="20" t="s">
        <v>98</v>
      </c>
      <c r="C45" s="61"/>
      <c r="D45" s="61">
        <v>4293.43</v>
      </c>
      <c r="E45" s="61">
        <v>2600</v>
      </c>
      <c r="F45" s="61">
        <v>2600</v>
      </c>
      <c r="G45" s="62"/>
      <c r="H45" s="49">
        <v>2400</v>
      </c>
      <c r="I45" s="49">
        <v>100</v>
      </c>
      <c r="J45" s="49">
        <v>100</v>
      </c>
      <c r="K45" s="50">
        <v>0</v>
      </c>
      <c r="L45" s="49">
        <v>0</v>
      </c>
      <c r="M45" s="49">
        <v>0</v>
      </c>
      <c r="N45" s="49">
        <v>0</v>
      </c>
      <c r="O45" s="51">
        <v>0</v>
      </c>
    </row>
    <row r="46" spans="1:15" ht="15" x14ac:dyDescent="0.25">
      <c r="A46" s="45" t="s">
        <v>99</v>
      </c>
      <c r="B46" s="20" t="s">
        <v>100</v>
      </c>
      <c r="C46" s="61"/>
      <c r="D46" s="61">
        <v>1243.6099999999999</v>
      </c>
      <c r="E46" s="61">
        <v>1050</v>
      </c>
      <c r="F46" s="61">
        <v>1050</v>
      </c>
      <c r="G46" s="62"/>
      <c r="H46" s="49">
        <v>750</v>
      </c>
      <c r="I46" s="49">
        <v>150</v>
      </c>
      <c r="J46" s="49">
        <v>150</v>
      </c>
      <c r="K46" s="50">
        <v>0</v>
      </c>
      <c r="L46" s="49">
        <v>0</v>
      </c>
      <c r="M46" s="49">
        <v>0</v>
      </c>
      <c r="N46" s="49">
        <v>0</v>
      </c>
      <c r="O46" s="51">
        <v>0</v>
      </c>
    </row>
    <row r="47" spans="1:15" ht="15" x14ac:dyDescent="0.25">
      <c r="A47" s="63">
        <v>402603</v>
      </c>
      <c r="B47" s="20" t="s">
        <v>101</v>
      </c>
      <c r="C47" s="61"/>
      <c r="D47" s="61">
        <v>6.5</v>
      </c>
      <c r="E47" s="61">
        <v>100</v>
      </c>
      <c r="F47" s="61">
        <v>100</v>
      </c>
      <c r="G47" s="62"/>
      <c r="H47" s="49">
        <v>100</v>
      </c>
      <c r="I47" s="49">
        <v>0</v>
      </c>
      <c r="J47" s="49">
        <v>0</v>
      </c>
      <c r="K47" s="50">
        <v>0</v>
      </c>
      <c r="L47" s="49">
        <v>0</v>
      </c>
      <c r="M47" s="49">
        <v>0</v>
      </c>
      <c r="N47" s="49">
        <v>0</v>
      </c>
      <c r="O47" s="51">
        <v>0</v>
      </c>
    </row>
    <row r="48" spans="1:15" ht="15" x14ac:dyDescent="0.25">
      <c r="A48" s="45" t="s">
        <v>102</v>
      </c>
      <c r="B48" s="20" t="s">
        <v>103</v>
      </c>
      <c r="C48" s="61"/>
      <c r="D48" s="61">
        <v>3003.72</v>
      </c>
      <c r="E48" s="61">
        <v>2800</v>
      </c>
      <c r="F48" s="61">
        <v>2800</v>
      </c>
      <c r="G48" s="62"/>
      <c r="H48" s="49">
        <v>2800</v>
      </c>
      <c r="I48" s="49">
        <v>0</v>
      </c>
      <c r="J48" s="49">
        <v>0</v>
      </c>
      <c r="K48" s="50">
        <v>0</v>
      </c>
      <c r="L48" s="49">
        <v>0</v>
      </c>
      <c r="M48" s="49">
        <v>0</v>
      </c>
      <c r="N48" s="49">
        <v>0</v>
      </c>
      <c r="O48" s="51">
        <v>0</v>
      </c>
    </row>
    <row r="49" spans="1:15" s="64" customFormat="1" ht="15" x14ac:dyDescent="0.25">
      <c r="A49" s="45" t="s">
        <v>104</v>
      </c>
      <c r="B49" s="20" t="s">
        <v>105</v>
      </c>
      <c r="C49" s="61"/>
      <c r="D49" s="61">
        <v>0</v>
      </c>
      <c r="E49" s="61">
        <v>700</v>
      </c>
      <c r="F49" s="61">
        <v>700</v>
      </c>
      <c r="G49" s="62"/>
      <c r="H49" s="69">
        <v>700</v>
      </c>
      <c r="I49" s="69">
        <v>0</v>
      </c>
      <c r="J49" s="69">
        <v>0</v>
      </c>
      <c r="K49" s="69">
        <v>0</v>
      </c>
      <c r="L49" s="49">
        <v>0</v>
      </c>
      <c r="M49" s="49">
        <v>0</v>
      </c>
      <c r="N49" s="49">
        <v>0</v>
      </c>
      <c r="O49" s="51">
        <v>0</v>
      </c>
    </row>
    <row r="50" spans="1:15" ht="15" x14ac:dyDescent="0.25">
      <c r="A50" s="45" t="s">
        <v>106</v>
      </c>
      <c r="B50" s="20" t="s">
        <v>107</v>
      </c>
      <c r="C50" s="61"/>
      <c r="D50" s="61">
        <v>2711.37</v>
      </c>
      <c r="E50" s="61">
        <v>400</v>
      </c>
      <c r="F50" s="61">
        <v>400</v>
      </c>
      <c r="G50" s="62"/>
      <c r="H50" s="49">
        <v>0</v>
      </c>
      <c r="I50" s="49">
        <v>400</v>
      </c>
      <c r="J50" s="49">
        <v>0</v>
      </c>
      <c r="K50" s="69">
        <v>0</v>
      </c>
      <c r="L50" s="49">
        <v>0</v>
      </c>
      <c r="M50" s="49">
        <v>0</v>
      </c>
      <c r="N50" s="49">
        <v>0</v>
      </c>
      <c r="O50" s="51">
        <v>0</v>
      </c>
    </row>
    <row r="51" spans="1:15" ht="26.25" x14ac:dyDescent="0.25">
      <c r="A51" s="110" t="s">
        <v>191</v>
      </c>
      <c r="B51" s="12" t="s">
        <v>108</v>
      </c>
      <c r="C51" s="61"/>
      <c r="D51" s="61">
        <v>2400.96</v>
      </c>
      <c r="E51" s="61"/>
      <c r="F51" s="61"/>
      <c r="G51" s="62"/>
      <c r="H51" s="49"/>
      <c r="I51" s="49"/>
      <c r="J51" s="49"/>
      <c r="K51" s="69"/>
      <c r="L51" s="49"/>
      <c r="M51" s="49"/>
      <c r="N51" s="49"/>
      <c r="O51" s="51"/>
    </row>
    <row r="52" spans="1:15" ht="15" x14ac:dyDescent="0.25">
      <c r="A52" s="63">
        <v>402907</v>
      </c>
      <c r="B52" s="20" t="s">
        <v>109</v>
      </c>
      <c r="C52" s="61"/>
      <c r="D52" s="61">
        <v>112.7</v>
      </c>
      <c r="E52" s="61">
        <v>570</v>
      </c>
      <c r="F52" s="61">
        <v>570</v>
      </c>
      <c r="G52" s="62"/>
      <c r="H52" s="49">
        <v>570</v>
      </c>
      <c r="I52" s="49">
        <v>0</v>
      </c>
      <c r="J52" s="49">
        <v>0</v>
      </c>
      <c r="K52" s="69">
        <v>0</v>
      </c>
      <c r="L52" s="49">
        <v>0</v>
      </c>
      <c r="M52" s="49">
        <v>0</v>
      </c>
      <c r="N52" s="49">
        <v>0</v>
      </c>
      <c r="O52" s="51">
        <v>0</v>
      </c>
    </row>
    <row r="53" spans="1:15" ht="26.25" x14ac:dyDescent="0.25">
      <c r="A53" s="110" t="s">
        <v>192</v>
      </c>
      <c r="B53" s="20" t="s">
        <v>110</v>
      </c>
      <c r="C53" s="61"/>
      <c r="D53" s="61">
        <v>131.91</v>
      </c>
      <c r="E53" s="61">
        <v>500</v>
      </c>
      <c r="F53" s="61">
        <v>500</v>
      </c>
      <c r="G53" s="62"/>
      <c r="H53" s="49">
        <v>500</v>
      </c>
      <c r="I53" s="49">
        <v>0</v>
      </c>
      <c r="J53" s="49">
        <v>0</v>
      </c>
      <c r="K53" s="69">
        <v>0</v>
      </c>
      <c r="L53" s="49">
        <v>0</v>
      </c>
      <c r="M53" s="49">
        <v>0</v>
      </c>
      <c r="N53" s="49">
        <v>0</v>
      </c>
      <c r="O53" s="51">
        <v>0</v>
      </c>
    </row>
    <row r="54" spans="1:15" ht="15" x14ac:dyDescent="0.25">
      <c r="A54" s="63">
        <v>402923</v>
      </c>
      <c r="B54" s="20" t="s">
        <v>111</v>
      </c>
      <c r="C54" s="61"/>
      <c r="D54" s="61">
        <v>5000</v>
      </c>
      <c r="E54" s="61">
        <v>0</v>
      </c>
      <c r="F54" s="61">
        <v>0</v>
      </c>
      <c r="G54" s="62"/>
      <c r="H54" s="49"/>
      <c r="I54" s="49"/>
      <c r="J54" s="49"/>
      <c r="K54" s="69"/>
      <c r="L54" s="49"/>
      <c r="M54" s="49"/>
      <c r="N54" s="49"/>
      <c r="O54" s="51"/>
    </row>
    <row r="55" spans="1:15" ht="15" x14ac:dyDescent="0.25">
      <c r="A55" s="63">
        <v>402930</v>
      </c>
      <c r="B55" s="20" t="s">
        <v>112</v>
      </c>
      <c r="C55" s="61"/>
      <c r="D55" s="61">
        <v>169.74</v>
      </c>
      <c r="E55" s="61">
        <v>180</v>
      </c>
      <c r="F55" s="61">
        <v>180</v>
      </c>
      <c r="G55" s="62"/>
      <c r="H55" s="49">
        <v>180</v>
      </c>
      <c r="I55" s="49">
        <v>0</v>
      </c>
      <c r="J55" s="49">
        <v>0</v>
      </c>
      <c r="K55" s="69">
        <v>0</v>
      </c>
      <c r="L55" s="49">
        <v>0</v>
      </c>
      <c r="M55" s="49">
        <v>0</v>
      </c>
      <c r="N55" s="49">
        <v>0</v>
      </c>
      <c r="O55" s="51">
        <v>0</v>
      </c>
    </row>
    <row r="56" spans="1:15" ht="15" x14ac:dyDescent="0.25">
      <c r="A56" s="63">
        <v>402937</v>
      </c>
      <c r="B56" s="20" t="s">
        <v>113</v>
      </c>
      <c r="C56" s="61"/>
      <c r="D56" s="61">
        <v>42.6</v>
      </c>
      <c r="E56" s="61">
        <v>500</v>
      </c>
      <c r="F56" s="61">
        <v>500</v>
      </c>
      <c r="G56" s="62"/>
      <c r="H56" s="49">
        <v>500</v>
      </c>
      <c r="I56" s="49">
        <v>0</v>
      </c>
      <c r="J56" s="49">
        <v>0</v>
      </c>
      <c r="K56" s="69">
        <v>0</v>
      </c>
      <c r="L56" s="49">
        <v>0</v>
      </c>
      <c r="M56" s="49">
        <v>0</v>
      </c>
      <c r="N56" s="49">
        <v>0</v>
      </c>
      <c r="O56" s="51">
        <v>0</v>
      </c>
    </row>
    <row r="57" spans="1:15" ht="15" x14ac:dyDescent="0.25">
      <c r="A57" s="63">
        <v>402944</v>
      </c>
      <c r="B57" s="20" t="s">
        <v>114</v>
      </c>
      <c r="C57" s="61"/>
      <c r="D57" s="61">
        <v>-195.27</v>
      </c>
      <c r="E57" s="61">
        <v>0</v>
      </c>
      <c r="F57" s="61">
        <v>0</v>
      </c>
      <c r="G57" s="62"/>
      <c r="H57" s="49">
        <v>0</v>
      </c>
      <c r="I57" s="49">
        <v>0</v>
      </c>
      <c r="J57" s="49">
        <v>0</v>
      </c>
      <c r="K57" s="69">
        <v>0</v>
      </c>
      <c r="L57" s="49">
        <v>0</v>
      </c>
      <c r="M57" s="49">
        <v>0</v>
      </c>
      <c r="N57" s="49">
        <v>0</v>
      </c>
      <c r="O57" s="51">
        <v>0</v>
      </c>
    </row>
    <row r="58" spans="1:15" s="44" customFormat="1" ht="15" x14ac:dyDescent="0.25">
      <c r="A58" s="39">
        <v>420</v>
      </c>
      <c r="B58" s="40" t="s">
        <v>115</v>
      </c>
      <c r="C58" s="41"/>
      <c r="D58" s="55">
        <v>34993.4</v>
      </c>
      <c r="E58" s="55">
        <v>98635</v>
      </c>
      <c r="F58" s="55">
        <v>73731</v>
      </c>
      <c r="G58" s="55"/>
      <c r="H58" s="55">
        <v>20000</v>
      </c>
      <c r="I58" s="55">
        <v>5000</v>
      </c>
      <c r="J58" s="55">
        <v>5000</v>
      </c>
      <c r="K58" s="55">
        <v>5000</v>
      </c>
      <c r="L58" s="55">
        <v>0</v>
      </c>
      <c r="M58" s="55">
        <v>0</v>
      </c>
      <c r="N58" s="56">
        <v>38731</v>
      </c>
      <c r="O58" s="57">
        <v>0</v>
      </c>
    </row>
    <row r="59" spans="1:15" s="64" customFormat="1" ht="15" x14ac:dyDescent="0.25">
      <c r="A59" s="63">
        <v>420099</v>
      </c>
      <c r="B59" s="20" t="s">
        <v>116</v>
      </c>
      <c r="C59" s="46"/>
      <c r="D59" s="71">
        <v>0</v>
      </c>
      <c r="E59" s="71">
        <v>0</v>
      </c>
      <c r="F59" s="71">
        <v>0</v>
      </c>
      <c r="G59" s="72"/>
      <c r="H59" s="69">
        <v>0</v>
      </c>
      <c r="I59" s="69">
        <v>0</v>
      </c>
      <c r="J59" s="69">
        <v>0</v>
      </c>
      <c r="K59" s="69">
        <v>0</v>
      </c>
      <c r="L59" s="69">
        <v>0</v>
      </c>
      <c r="M59" s="69">
        <v>0</v>
      </c>
      <c r="N59" s="69">
        <v>0</v>
      </c>
      <c r="O59" s="73">
        <v>0</v>
      </c>
    </row>
    <row r="60" spans="1:15" s="64" customFormat="1" ht="15" x14ac:dyDescent="0.25">
      <c r="A60" s="63">
        <v>420204</v>
      </c>
      <c r="B60" s="20" t="s">
        <v>117</v>
      </c>
      <c r="C60" s="46"/>
      <c r="D60" s="71">
        <v>9287.8799999999992</v>
      </c>
      <c r="E60" s="71">
        <v>0</v>
      </c>
      <c r="F60" s="71">
        <v>0</v>
      </c>
      <c r="G60" s="72"/>
      <c r="H60" s="69"/>
      <c r="I60" s="69"/>
      <c r="J60" s="69"/>
      <c r="K60" s="69"/>
      <c r="L60" s="69"/>
      <c r="M60" s="69"/>
      <c r="N60" s="69"/>
      <c r="O60" s="73"/>
    </row>
    <row r="61" spans="1:15" s="64" customFormat="1" ht="15" x14ac:dyDescent="0.25">
      <c r="A61" s="63">
        <v>420223</v>
      </c>
      <c r="B61" s="20" t="s">
        <v>118</v>
      </c>
      <c r="C61" s="46"/>
      <c r="D61" s="71">
        <v>0</v>
      </c>
      <c r="E61" s="71">
        <v>0</v>
      </c>
      <c r="F61" s="71">
        <v>0</v>
      </c>
      <c r="G61" s="72"/>
      <c r="H61" s="69">
        <v>0</v>
      </c>
      <c r="I61" s="69">
        <v>0</v>
      </c>
      <c r="J61" s="69">
        <v>0</v>
      </c>
      <c r="K61" s="69">
        <v>0</v>
      </c>
      <c r="L61" s="69">
        <v>0</v>
      </c>
      <c r="M61" s="69">
        <v>0</v>
      </c>
      <c r="N61" s="69">
        <v>0</v>
      </c>
      <c r="O61" s="73">
        <v>0</v>
      </c>
    </row>
    <row r="62" spans="1:15" ht="15" x14ac:dyDescent="0.25">
      <c r="A62" s="45" t="s">
        <v>119</v>
      </c>
      <c r="B62" s="20" t="s">
        <v>120</v>
      </c>
      <c r="C62" s="46"/>
      <c r="D62" s="47">
        <v>1077.1400000000001</v>
      </c>
      <c r="E62" s="71">
        <v>0</v>
      </c>
      <c r="F62" s="71">
        <v>0</v>
      </c>
      <c r="G62" s="48"/>
      <c r="H62" s="49">
        <v>0</v>
      </c>
      <c r="I62" s="49">
        <v>0</v>
      </c>
      <c r="J62" s="69">
        <v>0</v>
      </c>
      <c r="K62" s="69">
        <v>0</v>
      </c>
      <c r="L62" s="49">
        <v>0</v>
      </c>
      <c r="M62" s="49">
        <v>0</v>
      </c>
      <c r="N62" s="49">
        <v>0</v>
      </c>
      <c r="O62" s="51">
        <v>0</v>
      </c>
    </row>
    <row r="63" spans="1:15" ht="26.25" x14ac:dyDescent="0.25">
      <c r="A63" s="111" t="s">
        <v>193</v>
      </c>
      <c r="B63" s="20" t="s">
        <v>121</v>
      </c>
      <c r="C63" s="46"/>
      <c r="D63" s="47">
        <v>9220.98</v>
      </c>
      <c r="E63" s="71">
        <v>0</v>
      </c>
      <c r="F63" s="71">
        <v>0</v>
      </c>
      <c r="G63" s="48"/>
      <c r="H63" s="49">
        <v>0</v>
      </c>
      <c r="I63" s="49">
        <v>0</v>
      </c>
      <c r="J63" s="69">
        <v>0</v>
      </c>
      <c r="K63" s="69">
        <v>0</v>
      </c>
      <c r="L63" s="69">
        <v>0</v>
      </c>
      <c r="M63" s="69">
        <v>0</v>
      </c>
      <c r="N63" s="69">
        <v>0</v>
      </c>
      <c r="O63" s="51">
        <v>0</v>
      </c>
    </row>
    <row r="64" spans="1:15" ht="15" x14ac:dyDescent="0.25">
      <c r="A64" s="45" t="s">
        <v>122</v>
      </c>
      <c r="B64" s="20" t="s">
        <v>123</v>
      </c>
      <c r="C64" s="46"/>
      <c r="D64" s="47">
        <v>0</v>
      </c>
      <c r="E64" s="71">
        <v>0</v>
      </c>
      <c r="F64" s="71">
        <v>0</v>
      </c>
      <c r="G64" s="48"/>
      <c r="H64" s="49">
        <v>0</v>
      </c>
      <c r="I64" s="49">
        <v>0</v>
      </c>
      <c r="J64" s="69">
        <v>0</v>
      </c>
      <c r="K64" s="69">
        <v>0</v>
      </c>
      <c r="L64" s="69">
        <v>0</v>
      </c>
      <c r="M64" s="69">
        <v>0</v>
      </c>
      <c r="N64" s="69">
        <v>0</v>
      </c>
      <c r="O64" s="51">
        <v>0</v>
      </c>
    </row>
    <row r="65" spans="1:15" ht="15" x14ac:dyDescent="0.25">
      <c r="A65" s="63">
        <v>420401</v>
      </c>
      <c r="B65" s="20" t="s">
        <v>124</v>
      </c>
      <c r="C65" s="46"/>
      <c r="D65" s="47">
        <v>0</v>
      </c>
      <c r="E65" s="71">
        <v>0</v>
      </c>
      <c r="F65" s="71">
        <v>0</v>
      </c>
      <c r="G65" s="48"/>
      <c r="H65" s="49">
        <v>0</v>
      </c>
      <c r="I65" s="49">
        <v>0</v>
      </c>
      <c r="J65" s="69">
        <v>0</v>
      </c>
      <c r="K65" s="69">
        <v>0</v>
      </c>
      <c r="L65" s="69">
        <v>0</v>
      </c>
      <c r="M65" s="69">
        <v>0</v>
      </c>
      <c r="N65" s="69">
        <v>0</v>
      </c>
      <c r="O65" s="51">
        <v>0</v>
      </c>
    </row>
    <row r="66" spans="1:15" ht="15" x14ac:dyDescent="0.25">
      <c r="A66" s="63">
        <v>420403</v>
      </c>
      <c r="B66" s="20" t="s">
        <v>125</v>
      </c>
      <c r="C66" s="46"/>
      <c r="D66" s="47">
        <v>0</v>
      </c>
      <c r="E66" s="71">
        <v>0</v>
      </c>
      <c r="F66" s="71">
        <v>0</v>
      </c>
      <c r="G66" s="48"/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51">
        <v>0</v>
      </c>
    </row>
    <row r="67" spans="1:15" ht="15" x14ac:dyDescent="0.25">
      <c r="A67" s="45" t="s">
        <v>126</v>
      </c>
      <c r="B67" s="20" t="s">
        <v>127</v>
      </c>
      <c r="C67" s="46"/>
      <c r="D67" s="47">
        <v>15407.4</v>
      </c>
      <c r="E67" s="71">
        <v>98635</v>
      </c>
      <c r="F67" s="71">
        <v>73731</v>
      </c>
      <c r="G67" s="48"/>
      <c r="H67" s="49">
        <v>20000</v>
      </c>
      <c r="I67" s="49">
        <v>5000</v>
      </c>
      <c r="J67" s="49">
        <v>5000</v>
      </c>
      <c r="K67" s="50">
        <v>5000</v>
      </c>
      <c r="L67" s="49">
        <v>0</v>
      </c>
      <c r="M67" s="49">
        <v>0</v>
      </c>
      <c r="N67" s="49">
        <v>38731</v>
      </c>
      <c r="O67" s="51">
        <v>0</v>
      </c>
    </row>
    <row r="68" spans="1:15" ht="15" x14ac:dyDescent="0.25">
      <c r="A68" s="63">
        <v>420799</v>
      </c>
      <c r="B68" s="20" t="s">
        <v>128</v>
      </c>
      <c r="C68" s="46"/>
      <c r="D68" s="47">
        <v>0</v>
      </c>
      <c r="E68" s="71">
        <v>0</v>
      </c>
      <c r="F68" s="71">
        <v>0</v>
      </c>
      <c r="G68" s="48"/>
      <c r="H68" s="49"/>
      <c r="I68" s="49"/>
      <c r="J68" s="69"/>
      <c r="K68" s="50"/>
      <c r="L68" s="49"/>
      <c r="M68" s="49"/>
      <c r="N68" s="49"/>
      <c r="O68" s="51"/>
    </row>
    <row r="69" spans="1:15" s="44" customFormat="1" ht="15" x14ac:dyDescent="0.25">
      <c r="A69" s="39">
        <v>432</v>
      </c>
      <c r="B69" s="40" t="s">
        <v>129</v>
      </c>
      <c r="C69" s="41"/>
      <c r="D69" s="55">
        <v>0</v>
      </c>
      <c r="E69" s="55">
        <v>0</v>
      </c>
      <c r="F69" s="55">
        <v>0</v>
      </c>
      <c r="G69" s="55"/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0</v>
      </c>
      <c r="N69" s="56">
        <v>0</v>
      </c>
      <c r="O69" s="57">
        <v>0</v>
      </c>
    </row>
    <row r="70" spans="1:15" ht="15" x14ac:dyDescent="0.25">
      <c r="A70" s="63">
        <v>432000</v>
      </c>
      <c r="B70" s="20" t="s">
        <v>129</v>
      </c>
      <c r="C70" s="46"/>
      <c r="D70" s="47">
        <v>0</v>
      </c>
      <c r="E70" s="47">
        <v>0</v>
      </c>
      <c r="F70" s="47">
        <v>0</v>
      </c>
      <c r="G70" s="48"/>
      <c r="H70" s="49">
        <v>0</v>
      </c>
      <c r="I70" s="49">
        <v>0</v>
      </c>
      <c r="J70" s="72">
        <v>0</v>
      </c>
      <c r="K70" s="50">
        <v>0</v>
      </c>
      <c r="L70" s="49">
        <v>0</v>
      </c>
      <c r="M70" s="49">
        <v>0</v>
      </c>
      <c r="N70" s="49">
        <v>0</v>
      </c>
      <c r="O70" s="51">
        <v>0</v>
      </c>
    </row>
    <row r="71" spans="1:15" s="79" customFormat="1" ht="15" x14ac:dyDescent="0.25">
      <c r="A71" s="74" t="s">
        <v>130</v>
      </c>
      <c r="B71" s="75" t="s">
        <v>131</v>
      </c>
      <c r="C71" s="35"/>
      <c r="D71" s="76">
        <v>293821.57</v>
      </c>
      <c r="E71" s="76">
        <v>370476.4</v>
      </c>
      <c r="F71" s="76">
        <v>357784</v>
      </c>
      <c r="G71" s="76"/>
      <c r="H71" s="76">
        <v>206253</v>
      </c>
      <c r="I71" s="76">
        <v>65000</v>
      </c>
      <c r="J71" s="76">
        <v>24300</v>
      </c>
      <c r="K71" s="76">
        <v>23500</v>
      </c>
      <c r="L71" s="76">
        <v>0</v>
      </c>
      <c r="M71" s="76">
        <v>0</v>
      </c>
      <c r="N71" s="77">
        <v>38731</v>
      </c>
      <c r="O71" s="78">
        <v>0</v>
      </c>
    </row>
    <row r="72" spans="1:15" s="64" customFormat="1" ht="15" x14ac:dyDescent="0.25">
      <c r="A72" s="54" t="s">
        <v>132</v>
      </c>
      <c r="B72" s="40" t="s">
        <v>133</v>
      </c>
      <c r="C72" s="80"/>
      <c r="D72" s="55">
        <v>892.83</v>
      </c>
      <c r="E72" s="55">
        <v>4250</v>
      </c>
      <c r="F72" s="55">
        <v>3000</v>
      </c>
      <c r="G72" s="55"/>
      <c r="H72" s="55">
        <v>2850</v>
      </c>
      <c r="I72" s="55">
        <v>150</v>
      </c>
      <c r="J72" s="55">
        <v>0</v>
      </c>
      <c r="K72" s="55">
        <v>0</v>
      </c>
      <c r="L72" s="55">
        <v>0</v>
      </c>
      <c r="M72" s="55">
        <v>0</v>
      </c>
      <c r="N72" s="56">
        <v>0</v>
      </c>
      <c r="O72" s="57">
        <v>0</v>
      </c>
    </row>
    <row r="73" spans="1:15" ht="15" x14ac:dyDescent="0.25">
      <c r="A73" s="45" t="s">
        <v>134</v>
      </c>
      <c r="B73" s="20" t="s">
        <v>135</v>
      </c>
      <c r="C73" s="46"/>
      <c r="D73" s="47">
        <v>892.83</v>
      </c>
      <c r="E73" s="47">
        <v>4250</v>
      </c>
      <c r="F73" s="47">
        <v>3000</v>
      </c>
      <c r="G73" s="48"/>
      <c r="H73" s="49">
        <v>2850</v>
      </c>
      <c r="I73" s="49">
        <v>150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51">
        <v>0</v>
      </c>
    </row>
    <row r="74" spans="1:15" s="60" customFormat="1" ht="15" x14ac:dyDescent="0.25">
      <c r="A74" s="54" t="s">
        <v>136</v>
      </c>
      <c r="B74" s="81" t="s">
        <v>137</v>
      </c>
      <c r="C74" s="41"/>
      <c r="D74" s="55">
        <v>47061.84</v>
      </c>
      <c r="E74" s="55">
        <v>71600</v>
      </c>
      <c r="F74" s="55">
        <v>61650</v>
      </c>
      <c r="G74" s="55"/>
      <c r="H74" s="55">
        <v>15500</v>
      </c>
      <c r="I74" s="55">
        <v>35850</v>
      </c>
      <c r="J74" s="55">
        <v>10300</v>
      </c>
      <c r="K74" s="55">
        <v>0</v>
      </c>
      <c r="L74" s="55">
        <v>0</v>
      </c>
      <c r="M74" s="55">
        <v>0</v>
      </c>
      <c r="N74" s="56">
        <v>0</v>
      </c>
      <c r="O74" s="57">
        <v>0</v>
      </c>
    </row>
    <row r="75" spans="1:15" ht="15" x14ac:dyDescent="0.25">
      <c r="A75" s="63">
        <v>713000</v>
      </c>
      <c r="B75" s="20" t="s">
        <v>138</v>
      </c>
      <c r="C75" s="46"/>
      <c r="D75" s="47">
        <v>0</v>
      </c>
      <c r="E75" s="47">
        <v>0</v>
      </c>
      <c r="F75" s="47">
        <v>0</v>
      </c>
      <c r="G75" s="48"/>
      <c r="H75" s="49">
        <v>0</v>
      </c>
      <c r="I75" s="49">
        <v>0</v>
      </c>
      <c r="J75" s="49">
        <v>0</v>
      </c>
      <c r="K75" s="69">
        <v>0</v>
      </c>
      <c r="L75" s="69">
        <v>0</v>
      </c>
      <c r="M75" s="69">
        <v>0</v>
      </c>
      <c r="N75" s="69">
        <v>0</v>
      </c>
      <c r="O75" s="51">
        <v>0</v>
      </c>
    </row>
    <row r="76" spans="1:15" ht="15" x14ac:dyDescent="0.25">
      <c r="A76" s="45" t="s">
        <v>139</v>
      </c>
      <c r="B76" s="20" t="s">
        <v>140</v>
      </c>
      <c r="C76" s="46"/>
      <c r="D76" s="47">
        <v>6767.96</v>
      </c>
      <c r="E76" s="47">
        <v>10000</v>
      </c>
      <c r="F76" s="47">
        <v>8000</v>
      </c>
      <c r="G76" s="48"/>
      <c r="H76" s="49">
        <v>2000</v>
      </c>
      <c r="I76" s="49">
        <v>4500</v>
      </c>
      <c r="J76" s="49">
        <v>1500</v>
      </c>
      <c r="K76" s="69">
        <v>0</v>
      </c>
      <c r="L76" s="69">
        <v>0</v>
      </c>
      <c r="M76" s="69">
        <v>0</v>
      </c>
      <c r="N76" s="69">
        <v>0</v>
      </c>
      <c r="O76" s="51">
        <v>0</v>
      </c>
    </row>
    <row r="77" spans="1:15" ht="15" x14ac:dyDescent="0.25">
      <c r="A77" s="45" t="s">
        <v>141</v>
      </c>
      <c r="B77" s="20" t="s">
        <v>142</v>
      </c>
      <c r="C77" s="46"/>
      <c r="D77" s="47">
        <v>533.16999999999996</v>
      </c>
      <c r="E77" s="47">
        <v>4000</v>
      </c>
      <c r="F77" s="47">
        <v>2000</v>
      </c>
      <c r="G77" s="48"/>
      <c r="H77" s="49">
        <v>2000</v>
      </c>
      <c r="I77" s="49">
        <v>0</v>
      </c>
      <c r="J77" s="49">
        <v>0</v>
      </c>
      <c r="K77" s="69">
        <v>0</v>
      </c>
      <c r="L77" s="69">
        <v>0</v>
      </c>
      <c r="M77" s="69">
        <v>0</v>
      </c>
      <c r="N77" s="69">
        <v>0</v>
      </c>
      <c r="O77" s="51">
        <v>0</v>
      </c>
    </row>
    <row r="78" spans="1:15" s="64" customFormat="1" ht="15" x14ac:dyDescent="0.25">
      <c r="A78" s="65" t="s">
        <v>143</v>
      </c>
      <c r="B78" s="66" t="s">
        <v>144</v>
      </c>
      <c r="C78" s="46"/>
      <c r="D78" s="71">
        <v>27355.71</v>
      </c>
      <c r="E78" s="47">
        <v>50700</v>
      </c>
      <c r="F78" s="47">
        <v>45200</v>
      </c>
      <c r="G78" s="72"/>
      <c r="H78" s="69">
        <v>8000</v>
      </c>
      <c r="I78" s="69">
        <v>30000</v>
      </c>
      <c r="J78" s="69">
        <v>7200</v>
      </c>
      <c r="K78" s="69">
        <v>0</v>
      </c>
      <c r="L78" s="69">
        <v>0</v>
      </c>
      <c r="M78" s="69">
        <v>0</v>
      </c>
      <c r="N78" s="69">
        <v>0</v>
      </c>
      <c r="O78" s="73">
        <v>0</v>
      </c>
    </row>
    <row r="79" spans="1:15" ht="15" x14ac:dyDescent="0.25">
      <c r="A79" s="65" t="s">
        <v>145</v>
      </c>
      <c r="B79" s="66" t="s">
        <v>146</v>
      </c>
      <c r="C79" s="46"/>
      <c r="D79" s="71">
        <v>0</v>
      </c>
      <c r="E79" s="47">
        <v>1200</v>
      </c>
      <c r="F79" s="47">
        <v>1200</v>
      </c>
      <c r="G79" s="72"/>
      <c r="H79" s="69">
        <v>500</v>
      </c>
      <c r="I79" s="69">
        <v>200</v>
      </c>
      <c r="J79" s="69">
        <v>500</v>
      </c>
      <c r="K79" s="69">
        <v>0</v>
      </c>
      <c r="L79" s="69">
        <v>0</v>
      </c>
      <c r="M79" s="69">
        <v>0</v>
      </c>
      <c r="N79" s="69">
        <v>0</v>
      </c>
      <c r="O79" s="73">
        <v>0</v>
      </c>
    </row>
    <row r="80" spans="1:15" ht="15" x14ac:dyDescent="0.25">
      <c r="A80" s="82">
        <v>713010</v>
      </c>
      <c r="B80" s="66" t="s">
        <v>147</v>
      </c>
      <c r="C80" s="46"/>
      <c r="D80" s="71">
        <v>0</v>
      </c>
      <c r="E80" s="47">
        <v>950</v>
      </c>
      <c r="F80" s="47">
        <v>950</v>
      </c>
      <c r="G80" s="72"/>
      <c r="H80" s="69">
        <v>0</v>
      </c>
      <c r="I80" s="69">
        <v>350</v>
      </c>
      <c r="J80" s="69">
        <v>600</v>
      </c>
      <c r="K80" s="69">
        <v>0</v>
      </c>
      <c r="L80" s="69">
        <v>0</v>
      </c>
      <c r="M80" s="69">
        <v>0</v>
      </c>
      <c r="N80" s="69">
        <v>0</v>
      </c>
      <c r="O80" s="73">
        <v>0</v>
      </c>
    </row>
    <row r="81" spans="1:15" s="64" customFormat="1" ht="15" x14ac:dyDescent="0.25">
      <c r="A81" s="65" t="s">
        <v>148</v>
      </c>
      <c r="B81" s="66" t="s">
        <v>149</v>
      </c>
      <c r="C81" s="46"/>
      <c r="D81" s="71">
        <v>0</v>
      </c>
      <c r="E81" s="47">
        <v>2200</v>
      </c>
      <c r="F81" s="47">
        <v>2200</v>
      </c>
      <c r="G81" s="72"/>
      <c r="H81" s="69">
        <v>1500</v>
      </c>
      <c r="I81" s="69">
        <v>700</v>
      </c>
      <c r="J81" s="69">
        <v>0</v>
      </c>
      <c r="K81" s="69">
        <v>0</v>
      </c>
      <c r="L81" s="69">
        <v>0</v>
      </c>
      <c r="M81" s="69">
        <v>0</v>
      </c>
      <c r="N81" s="69">
        <v>0</v>
      </c>
      <c r="O81" s="73">
        <v>0</v>
      </c>
    </row>
    <row r="82" spans="1:15" s="70" customFormat="1" ht="15" x14ac:dyDescent="0.25">
      <c r="A82" s="82">
        <v>713099</v>
      </c>
      <c r="B82" s="66" t="s">
        <v>150</v>
      </c>
      <c r="C82" s="46"/>
      <c r="D82" s="71">
        <v>12355</v>
      </c>
      <c r="E82" s="47">
        <v>500</v>
      </c>
      <c r="F82" s="47">
        <v>500</v>
      </c>
      <c r="G82" s="72"/>
      <c r="H82" s="69">
        <v>500</v>
      </c>
      <c r="I82" s="69">
        <v>0</v>
      </c>
      <c r="J82" s="69">
        <v>0</v>
      </c>
      <c r="K82" s="69">
        <v>0</v>
      </c>
      <c r="L82" s="69">
        <v>0</v>
      </c>
      <c r="M82" s="69">
        <v>0</v>
      </c>
      <c r="N82" s="69">
        <v>0</v>
      </c>
      <c r="O82" s="73">
        <v>0</v>
      </c>
    </row>
    <row r="83" spans="1:15" ht="15" x14ac:dyDescent="0.25">
      <c r="A83" s="45" t="s">
        <v>151</v>
      </c>
      <c r="B83" s="20" t="s">
        <v>152</v>
      </c>
      <c r="C83" s="46"/>
      <c r="D83" s="47">
        <v>50</v>
      </c>
      <c r="E83" s="47">
        <v>1600</v>
      </c>
      <c r="F83" s="47">
        <v>1600</v>
      </c>
      <c r="G83" s="48"/>
      <c r="H83" s="49">
        <v>1000</v>
      </c>
      <c r="I83" s="49">
        <v>100</v>
      </c>
      <c r="J83" s="49">
        <v>500</v>
      </c>
      <c r="K83" s="69">
        <v>0</v>
      </c>
      <c r="L83" s="69">
        <v>0</v>
      </c>
      <c r="M83" s="69">
        <v>0</v>
      </c>
      <c r="N83" s="69">
        <v>0</v>
      </c>
      <c r="O83" s="51">
        <v>0</v>
      </c>
    </row>
    <row r="84" spans="1:15" ht="15" x14ac:dyDescent="0.25">
      <c r="A84" s="63">
        <v>713101</v>
      </c>
      <c r="B84" s="20" t="s">
        <v>153</v>
      </c>
      <c r="C84" s="46"/>
      <c r="D84" s="47">
        <v>0</v>
      </c>
      <c r="E84" s="47">
        <v>450</v>
      </c>
      <c r="F84" s="47">
        <v>0</v>
      </c>
      <c r="G84" s="48"/>
      <c r="H84" s="49">
        <v>0</v>
      </c>
      <c r="I84" s="49">
        <v>0</v>
      </c>
      <c r="J84" s="49">
        <v>0</v>
      </c>
      <c r="K84" s="69">
        <v>0</v>
      </c>
      <c r="L84" s="69">
        <v>0</v>
      </c>
      <c r="M84" s="69">
        <v>0</v>
      </c>
      <c r="N84" s="69">
        <v>0</v>
      </c>
      <c r="O84" s="51">
        <v>0</v>
      </c>
    </row>
    <row r="85" spans="1:15" ht="15" x14ac:dyDescent="0.25">
      <c r="A85" s="63">
        <v>713500</v>
      </c>
      <c r="B85" s="20" t="s">
        <v>154</v>
      </c>
      <c r="C85" s="46"/>
      <c r="D85" s="47"/>
      <c r="E85" s="47"/>
      <c r="F85" s="47"/>
      <c r="G85" s="48"/>
      <c r="H85" s="49"/>
      <c r="I85" s="49"/>
      <c r="J85" s="49"/>
      <c r="K85" s="69"/>
      <c r="L85" s="69"/>
      <c r="M85" s="69"/>
      <c r="N85" s="69"/>
      <c r="O85" s="51"/>
    </row>
    <row r="86" spans="1:15" s="44" customFormat="1" x14ac:dyDescent="0.2">
      <c r="A86" s="54" t="s">
        <v>155</v>
      </c>
      <c r="B86" s="40" t="s">
        <v>156</v>
      </c>
      <c r="C86" s="41"/>
      <c r="D86" s="83">
        <v>0</v>
      </c>
      <c r="E86" s="83">
        <v>150</v>
      </c>
      <c r="F86" s="83">
        <v>0</v>
      </c>
      <c r="G86" s="83"/>
      <c r="H86" s="83">
        <v>0</v>
      </c>
      <c r="I86" s="83">
        <v>0</v>
      </c>
      <c r="J86" s="83">
        <v>0</v>
      </c>
      <c r="K86" s="83">
        <v>0</v>
      </c>
      <c r="L86" s="83">
        <v>0</v>
      </c>
      <c r="M86" s="83">
        <v>0</v>
      </c>
      <c r="N86" s="84">
        <v>0</v>
      </c>
      <c r="O86" s="85">
        <v>0</v>
      </c>
    </row>
    <row r="87" spans="1:15" s="91" customFormat="1" ht="15" x14ac:dyDescent="0.25">
      <c r="A87" s="65" t="s">
        <v>157</v>
      </c>
      <c r="B87" s="66" t="s">
        <v>158</v>
      </c>
      <c r="C87" s="86"/>
      <c r="D87" s="87">
        <v>0</v>
      </c>
      <c r="E87" s="87">
        <v>150</v>
      </c>
      <c r="F87" s="87">
        <v>0</v>
      </c>
      <c r="G87" s="88"/>
      <c r="H87" s="89">
        <v>0</v>
      </c>
      <c r="I87" s="89">
        <v>0</v>
      </c>
      <c r="J87" s="89">
        <v>0</v>
      </c>
      <c r="K87" s="69">
        <v>0</v>
      </c>
      <c r="L87" s="69">
        <v>0</v>
      </c>
      <c r="M87" s="69">
        <v>0</v>
      </c>
      <c r="N87" s="69">
        <v>0</v>
      </c>
      <c r="O87" s="90">
        <v>0</v>
      </c>
    </row>
    <row r="88" spans="1:15" s="44" customFormat="1" x14ac:dyDescent="0.2">
      <c r="A88" s="54" t="s">
        <v>159</v>
      </c>
      <c r="B88" s="40" t="s">
        <v>160</v>
      </c>
      <c r="C88" s="41"/>
      <c r="D88" s="83">
        <v>5712.25</v>
      </c>
      <c r="E88" s="83">
        <v>1800</v>
      </c>
      <c r="F88" s="83">
        <v>3000</v>
      </c>
      <c r="G88" s="83"/>
      <c r="H88" s="83">
        <v>3000</v>
      </c>
      <c r="I88" s="83">
        <v>0</v>
      </c>
      <c r="J88" s="83">
        <v>0</v>
      </c>
      <c r="K88" s="83">
        <v>0</v>
      </c>
      <c r="L88" s="83">
        <v>0</v>
      </c>
      <c r="M88" s="83">
        <v>0</v>
      </c>
      <c r="N88" s="84">
        <v>0</v>
      </c>
      <c r="O88" s="85">
        <v>0</v>
      </c>
    </row>
    <row r="89" spans="1:15" ht="15" x14ac:dyDescent="0.25">
      <c r="A89" s="45" t="s">
        <v>161</v>
      </c>
      <c r="B89" s="20" t="s">
        <v>162</v>
      </c>
      <c r="C89" s="92"/>
      <c r="D89" s="93">
        <v>4000</v>
      </c>
      <c r="E89" s="93">
        <v>1800</v>
      </c>
      <c r="F89" s="93">
        <v>3000</v>
      </c>
      <c r="G89" s="93"/>
      <c r="H89" s="94">
        <v>3000</v>
      </c>
      <c r="I89" s="94">
        <v>0</v>
      </c>
      <c r="J89" s="94">
        <v>0</v>
      </c>
      <c r="K89" s="69">
        <v>0</v>
      </c>
      <c r="L89" s="69">
        <v>0</v>
      </c>
      <c r="M89" s="69">
        <v>0</v>
      </c>
      <c r="N89" s="69">
        <v>0</v>
      </c>
      <c r="O89" s="95">
        <v>0</v>
      </c>
    </row>
    <row r="90" spans="1:15" ht="15" x14ac:dyDescent="0.25">
      <c r="A90" s="63">
        <v>730003</v>
      </c>
      <c r="B90" s="20" t="s">
        <v>163</v>
      </c>
      <c r="C90" s="92"/>
      <c r="D90" s="93">
        <v>1712.25</v>
      </c>
      <c r="E90" s="93">
        <v>0</v>
      </c>
      <c r="F90" s="93">
        <v>0</v>
      </c>
      <c r="G90" s="93"/>
      <c r="H90" s="94"/>
      <c r="I90" s="94"/>
      <c r="J90" s="94"/>
      <c r="K90" s="69"/>
      <c r="L90" s="69"/>
      <c r="M90" s="69"/>
      <c r="N90" s="69"/>
      <c r="O90" s="95"/>
    </row>
    <row r="91" spans="1:15" s="44" customFormat="1" x14ac:dyDescent="0.2">
      <c r="A91" s="54" t="s">
        <v>164</v>
      </c>
      <c r="B91" s="40" t="s">
        <v>165</v>
      </c>
      <c r="C91" s="41"/>
      <c r="D91" s="83">
        <v>240154.65</v>
      </c>
      <c r="E91" s="83">
        <v>292676.40000000002</v>
      </c>
      <c r="F91" s="83">
        <v>290134</v>
      </c>
      <c r="G91" s="83"/>
      <c r="H91" s="83">
        <v>184903</v>
      </c>
      <c r="I91" s="83">
        <v>29000</v>
      </c>
      <c r="J91" s="83">
        <v>14000</v>
      </c>
      <c r="K91" s="83">
        <v>23500</v>
      </c>
      <c r="L91" s="83">
        <v>0</v>
      </c>
      <c r="M91" s="83">
        <v>0</v>
      </c>
      <c r="N91" s="84">
        <v>38731</v>
      </c>
      <c r="O91" s="85">
        <v>0</v>
      </c>
    </row>
    <row r="92" spans="1:15" x14ac:dyDescent="0.2">
      <c r="A92" s="45" t="s">
        <v>166</v>
      </c>
      <c r="B92" s="20" t="s">
        <v>167</v>
      </c>
      <c r="C92" s="46"/>
      <c r="D92" s="93">
        <v>6463.28</v>
      </c>
      <c r="E92" s="93">
        <v>10000</v>
      </c>
      <c r="F92" s="93">
        <v>10000</v>
      </c>
      <c r="G92" s="93"/>
      <c r="H92" s="107">
        <v>0</v>
      </c>
      <c r="I92" s="107">
        <v>5000</v>
      </c>
      <c r="J92" s="107">
        <v>5000</v>
      </c>
      <c r="K92" s="108">
        <v>0</v>
      </c>
      <c r="L92" s="109">
        <v>0</v>
      </c>
      <c r="M92" s="109">
        <v>0</v>
      </c>
      <c r="N92" s="109">
        <v>0</v>
      </c>
      <c r="O92" s="96">
        <v>0</v>
      </c>
    </row>
    <row r="93" spans="1:15" x14ac:dyDescent="0.2">
      <c r="A93" s="45"/>
      <c r="B93" s="20" t="s">
        <v>168</v>
      </c>
      <c r="C93" s="46"/>
      <c r="D93" s="93">
        <v>19017.62</v>
      </c>
      <c r="E93" s="93">
        <v>20000</v>
      </c>
      <c r="F93" s="93">
        <v>20000</v>
      </c>
      <c r="G93" s="93"/>
      <c r="H93" s="107"/>
      <c r="I93" s="107">
        <v>15000</v>
      </c>
      <c r="J93" s="107">
        <v>5000</v>
      </c>
      <c r="K93" s="108"/>
      <c r="L93" s="109"/>
      <c r="M93" s="109"/>
      <c r="N93" s="109"/>
      <c r="O93" s="96"/>
    </row>
    <row r="94" spans="1:15" x14ac:dyDescent="0.2">
      <c r="A94" s="45"/>
      <c r="B94" s="20" t="s">
        <v>169</v>
      </c>
      <c r="C94" s="46"/>
      <c r="D94" s="93">
        <v>0</v>
      </c>
      <c r="E94" s="93">
        <v>64425.75</v>
      </c>
      <c r="F94" s="93">
        <v>38731</v>
      </c>
      <c r="G94" s="93"/>
      <c r="H94" s="107"/>
      <c r="I94" s="109"/>
      <c r="J94" s="109"/>
      <c r="K94" s="109"/>
      <c r="L94" s="109"/>
      <c r="M94" s="109"/>
      <c r="N94" s="109">
        <v>38731</v>
      </c>
      <c r="O94" s="96"/>
    </row>
    <row r="95" spans="1:15" x14ac:dyDescent="0.2">
      <c r="A95" s="63">
        <v>740018</v>
      </c>
      <c r="B95" s="20" t="s">
        <v>170</v>
      </c>
      <c r="C95" s="46"/>
      <c r="D95" s="93">
        <v>1673.92</v>
      </c>
      <c r="E95" s="93"/>
      <c r="F95" s="93"/>
      <c r="G95" s="93"/>
      <c r="H95" s="107"/>
      <c r="I95" s="107"/>
      <c r="J95" s="107"/>
      <c r="K95" s="108"/>
      <c r="L95" s="109"/>
      <c r="M95" s="109"/>
      <c r="N95" s="109"/>
      <c r="O95" s="96"/>
    </row>
    <row r="96" spans="1:15" x14ac:dyDescent="0.2">
      <c r="A96" s="63">
        <v>740019</v>
      </c>
      <c r="B96" s="20" t="s">
        <v>171</v>
      </c>
      <c r="C96" s="46"/>
      <c r="D96" s="93">
        <v>0</v>
      </c>
      <c r="E96" s="93">
        <v>5098.3999999999996</v>
      </c>
      <c r="F96" s="93">
        <v>0</v>
      </c>
      <c r="G96" s="93"/>
      <c r="H96" s="107"/>
      <c r="I96" s="107"/>
      <c r="J96" s="107"/>
      <c r="K96" s="108"/>
      <c r="L96" s="109"/>
      <c r="M96" s="109"/>
      <c r="N96" s="109"/>
      <c r="O96" s="96"/>
    </row>
    <row r="97" spans="1:16" x14ac:dyDescent="0.2">
      <c r="A97" s="45" t="s">
        <v>172</v>
      </c>
      <c r="B97" s="20" t="s">
        <v>173</v>
      </c>
      <c r="C97" s="46"/>
      <c r="D97" s="93">
        <v>27703.040000000001</v>
      </c>
      <c r="E97" s="93">
        <v>7840</v>
      </c>
      <c r="F97" s="93">
        <v>20000</v>
      </c>
      <c r="G97" s="93"/>
      <c r="H97" s="107">
        <v>20000</v>
      </c>
      <c r="I97" s="107">
        <v>0</v>
      </c>
      <c r="J97" s="107">
        <v>0</v>
      </c>
      <c r="K97" s="107">
        <v>0</v>
      </c>
      <c r="L97" s="107">
        <v>0</v>
      </c>
      <c r="M97" s="107">
        <v>0</v>
      </c>
      <c r="N97" s="109">
        <v>0</v>
      </c>
      <c r="O97" s="96">
        <v>0</v>
      </c>
    </row>
    <row r="98" spans="1:16" x14ac:dyDescent="0.2">
      <c r="A98" s="45" t="s">
        <v>174</v>
      </c>
      <c r="B98" s="20" t="s">
        <v>175</v>
      </c>
      <c r="C98" s="46"/>
      <c r="D98" s="93">
        <v>65176.93</v>
      </c>
      <c r="E98" s="93">
        <v>53003.000000000007</v>
      </c>
      <c r="F98" s="93">
        <v>59443.000000000007</v>
      </c>
      <c r="G98" s="93"/>
      <c r="H98" s="107">
        <v>59443.000000000007</v>
      </c>
      <c r="I98" s="107">
        <v>0</v>
      </c>
      <c r="J98" s="107">
        <v>0</v>
      </c>
      <c r="K98" s="107">
        <v>0</v>
      </c>
      <c r="L98" s="107">
        <v>0</v>
      </c>
      <c r="M98" s="107">
        <v>0</v>
      </c>
      <c r="N98" s="109">
        <v>0</v>
      </c>
      <c r="O98" s="96">
        <v>0</v>
      </c>
    </row>
    <row r="99" spans="1:16" x14ac:dyDescent="0.2">
      <c r="A99" s="45" t="s">
        <v>176</v>
      </c>
      <c r="B99" s="20" t="s">
        <v>177</v>
      </c>
      <c r="C99" s="46"/>
      <c r="D99" s="93">
        <v>45700.67</v>
      </c>
      <c r="E99" s="93">
        <v>64000</v>
      </c>
      <c r="F99" s="93">
        <v>70500</v>
      </c>
      <c r="G99" s="93"/>
      <c r="H99" s="107">
        <v>39000</v>
      </c>
      <c r="I99" s="107">
        <v>9000</v>
      </c>
      <c r="J99" s="107">
        <v>4000</v>
      </c>
      <c r="K99" s="107">
        <v>18500</v>
      </c>
      <c r="L99" s="107">
        <v>0</v>
      </c>
      <c r="M99" s="107">
        <v>0</v>
      </c>
      <c r="N99" s="109">
        <v>0</v>
      </c>
      <c r="O99" s="96">
        <v>0</v>
      </c>
    </row>
    <row r="100" spans="1:16" x14ac:dyDescent="0.2">
      <c r="A100" s="45" t="s">
        <v>178</v>
      </c>
      <c r="B100" s="20" t="s">
        <v>179</v>
      </c>
      <c r="C100" s="46"/>
      <c r="D100" s="93">
        <v>63485.67</v>
      </c>
      <c r="E100" s="93">
        <v>51640</v>
      </c>
      <c r="F100" s="93">
        <v>66160</v>
      </c>
      <c r="G100" s="93"/>
      <c r="H100" s="107">
        <v>66160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9">
        <v>0</v>
      </c>
      <c r="O100" s="96">
        <v>0</v>
      </c>
      <c r="P100" s="52"/>
    </row>
    <row r="101" spans="1:16" x14ac:dyDescent="0.2">
      <c r="A101" s="45" t="s">
        <v>180</v>
      </c>
      <c r="B101" s="20" t="s">
        <v>181</v>
      </c>
      <c r="C101" s="46"/>
      <c r="D101" s="93">
        <v>3793.55</v>
      </c>
      <c r="E101" s="93">
        <v>0</v>
      </c>
      <c r="F101" s="93">
        <v>0</v>
      </c>
      <c r="G101" s="93"/>
      <c r="H101" s="107">
        <v>0</v>
      </c>
      <c r="I101" s="107">
        <v>0</v>
      </c>
      <c r="J101" s="107">
        <v>0</v>
      </c>
      <c r="K101" s="107">
        <v>0</v>
      </c>
      <c r="L101" s="107">
        <v>0</v>
      </c>
      <c r="M101" s="107">
        <v>0</v>
      </c>
      <c r="N101" s="109">
        <v>0</v>
      </c>
      <c r="O101" s="96">
        <v>0</v>
      </c>
    </row>
    <row r="102" spans="1:16" x14ac:dyDescent="0.2">
      <c r="A102" s="45" t="s">
        <v>182</v>
      </c>
      <c r="B102" s="20" t="s">
        <v>183</v>
      </c>
      <c r="C102" s="46"/>
      <c r="D102" s="93">
        <v>351.06</v>
      </c>
      <c r="E102" s="93">
        <v>300</v>
      </c>
      <c r="F102" s="93">
        <v>300</v>
      </c>
      <c r="G102" s="93"/>
      <c r="H102" s="107">
        <v>300</v>
      </c>
      <c r="I102" s="107">
        <v>0</v>
      </c>
      <c r="J102" s="107">
        <v>0</v>
      </c>
      <c r="K102" s="107">
        <v>0</v>
      </c>
      <c r="L102" s="107">
        <v>0</v>
      </c>
      <c r="M102" s="107">
        <v>0</v>
      </c>
      <c r="N102" s="109">
        <v>0</v>
      </c>
      <c r="O102" s="96">
        <v>0</v>
      </c>
    </row>
    <row r="103" spans="1:16" x14ac:dyDescent="0.2">
      <c r="A103" s="45" t="s">
        <v>184</v>
      </c>
      <c r="B103" s="20" t="s">
        <v>185</v>
      </c>
      <c r="C103" s="46"/>
      <c r="D103" s="93">
        <v>6788.91</v>
      </c>
      <c r="E103" s="93">
        <v>5000</v>
      </c>
      <c r="F103" s="93">
        <v>5000</v>
      </c>
      <c r="G103" s="93"/>
      <c r="H103" s="107">
        <v>0</v>
      </c>
      <c r="I103" s="107">
        <v>0</v>
      </c>
      <c r="J103" s="107">
        <v>0</v>
      </c>
      <c r="K103" s="107">
        <v>5000</v>
      </c>
      <c r="L103" s="107">
        <v>0</v>
      </c>
      <c r="M103" s="107">
        <v>0</v>
      </c>
      <c r="N103" s="109">
        <v>0</v>
      </c>
      <c r="O103" s="96">
        <v>0</v>
      </c>
    </row>
    <row r="104" spans="1:16" x14ac:dyDescent="0.2">
      <c r="A104" s="63">
        <v>740110</v>
      </c>
      <c r="B104" s="20" t="s">
        <v>186</v>
      </c>
      <c r="C104" s="46"/>
      <c r="D104" s="93">
        <v>0</v>
      </c>
      <c r="E104" s="93">
        <v>11369.25</v>
      </c>
      <c r="F104" s="93">
        <v>0</v>
      </c>
      <c r="G104" s="93"/>
      <c r="H104" s="107">
        <v>0</v>
      </c>
      <c r="I104" s="107">
        <v>0</v>
      </c>
      <c r="J104" s="107">
        <v>0</v>
      </c>
      <c r="K104" s="108">
        <v>0</v>
      </c>
      <c r="L104" s="109">
        <v>0</v>
      </c>
      <c r="M104" s="109">
        <v>0</v>
      </c>
      <c r="N104" s="109">
        <v>0</v>
      </c>
      <c r="O104" s="96">
        <v>0</v>
      </c>
    </row>
    <row r="105" spans="1:16" s="101" customFormat="1" ht="13.5" thickBot="1" x14ac:dyDescent="0.25">
      <c r="A105" s="97"/>
      <c r="B105" s="98" t="s">
        <v>187</v>
      </c>
      <c r="C105" s="99"/>
      <c r="D105" s="99">
        <f>+D71-D6</f>
        <v>-2575.7299999999814</v>
      </c>
      <c r="E105" s="99">
        <f>+E71-E6</f>
        <v>0</v>
      </c>
      <c r="F105" s="99">
        <f>+F71-F6</f>
        <v>0</v>
      </c>
      <c r="G105" s="99"/>
      <c r="H105" s="99">
        <f t="shared" ref="H105:O105" si="0">+H71-H6</f>
        <v>0</v>
      </c>
      <c r="I105" s="99">
        <f>+I71-I6</f>
        <v>0</v>
      </c>
      <c r="J105" s="99">
        <f t="shared" si="0"/>
        <v>0</v>
      </c>
      <c r="K105" s="99">
        <f t="shared" si="0"/>
        <v>0</v>
      </c>
      <c r="L105" s="99">
        <f t="shared" si="0"/>
        <v>0</v>
      </c>
      <c r="M105" s="99">
        <f t="shared" si="0"/>
        <v>0</v>
      </c>
      <c r="N105" s="100">
        <f t="shared" si="0"/>
        <v>0</v>
      </c>
      <c r="O105" s="100">
        <f t="shared" si="0"/>
        <v>0</v>
      </c>
    </row>
    <row r="106" spans="1:16" x14ac:dyDescent="0.2">
      <c r="D106" s="52"/>
      <c r="E106" s="52"/>
      <c r="F106" s="52"/>
      <c r="G106" s="52"/>
      <c r="H106" s="103"/>
      <c r="I106" s="103"/>
      <c r="J106" s="103"/>
      <c r="K106" s="52"/>
      <c r="L106" s="52"/>
      <c r="M106" s="52"/>
      <c r="N106" s="52"/>
      <c r="O106" s="52"/>
    </row>
    <row r="107" spans="1:16" hidden="1" x14ac:dyDescent="0.2">
      <c r="D107" s="52">
        <f t="shared" ref="D107:O107" si="1">SUM(D92:D106)</f>
        <v>237578.92</v>
      </c>
      <c r="E107" s="52">
        <v>277327.91000000003</v>
      </c>
      <c r="F107" s="52">
        <f t="shared" si="1"/>
        <v>290134</v>
      </c>
      <c r="G107" s="52"/>
      <c r="H107" s="52">
        <f t="shared" si="1"/>
        <v>184903</v>
      </c>
      <c r="I107" s="52">
        <f t="shared" si="1"/>
        <v>29000</v>
      </c>
      <c r="J107" s="52">
        <f t="shared" si="1"/>
        <v>14000</v>
      </c>
      <c r="K107" s="52">
        <f t="shared" si="1"/>
        <v>23500</v>
      </c>
      <c r="L107" s="52">
        <f t="shared" si="1"/>
        <v>0</v>
      </c>
      <c r="M107" s="52">
        <f t="shared" si="1"/>
        <v>0</v>
      </c>
      <c r="N107" s="52">
        <f t="shared" si="1"/>
        <v>38731</v>
      </c>
      <c r="O107" s="52">
        <f t="shared" si="1"/>
        <v>0</v>
      </c>
    </row>
    <row r="108" spans="1:16" x14ac:dyDescent="0.2">
      <c r="D108" s="52"/>
      <c r="E108" s="52"/>
      <c r="F108" s="52"/>
      <c r="G108" s="52"/>
      <c r="H108" s="52"/>
      <c r="N108" s="52"/>
    </row>
    <row r="109" spans="1:16" x14ac:dyDescent="0.2">
      <c r="A109" s="53" t="s">
        <v>190</v>
      </c>
      <c r="C109" s="102" t="s">
        <v>188</v>
      </c>
      <c r="D109" s="104">
        <f>+D91-D92-D93-D96-D95</f>
        <v>212999.83</v>
      </c>
      <c r="E109" s="104">
        <f>+E91-E92-E93-E96</f>
        <v>257578.00000000003</v>
      </c>
      <c r="F109" s="104">
        <f>+F91-F92-F93-F96</f>
        <v>260134</v>
      </c>
      <c r="G109" s="103"/>
      <c r="H109" s="103"/>
      <c r="I109" s="103"/>
      <c r="J109" s="52"/>
      <c r="K109" s="52" t="s">
        <v>189</v>
      </c>
      <c r="L109" s="52"/>
      <c r="M109" s="52"/>
      <c r="N109" s="52"/>
      <c r="O109" s="52"/>
    </row>
    <row r="110" spans="1:16" x14ac:dyDescent="0.2">
      <c r="D110" s="103"/>
      <c r="E110" s="103"/>
      <c r="F110" s="103"/>
      <c r="G110" s="103"/>
      <c r="H110" s="103"/>
      <c r="I110" s="103"/>
    </row>
    <row r="111" spans="1:16" x14ac:dyDescent="0.2">
      <c r="D111" s="103"/>
      <c r="E111" s="103"/>
      <c r="F111" s="103"/>
      <c r="G111" s="103"/>
      <c r="H111" s="103"/>
      <c r="I111" s="103"/>
      <c r="J111" s="52"/>
      <c r="K111" s="52"/>
      <c r="L111" s="52"/>
      <c r="M111" s="52"/>
      <c r="N111" s="52"/>
      <c r="O111" s="52"/>
    </row>
    <row r="112" spans="1:16" x14ac:dyDescent="0.2">
      <c r="D112" s="103"/>
      <c r="E112" s="103"/>
      <c r="F112" s="103"/>
      <c r="G112" s="103"/>
      <c r="H112" s="103"/>
      <c r="I112" s="103"/>
      <c r="J112" s="52"/>
    </row>
    <row r="113" spans="4:9" x14ac:dyDescent="0.2">
      <c r="D113" s="103"/>
      <c r="E113" s="103"/>
      <c r="F113" s="103"/>
      <c r="G113" s="103"/>
      <c r="H113" s="103"/>
      <c r="I113" s="103"/>
    </row>
    <row r="114" spans="4:9" x14ac:dyDescent="0.2">
      <c r="D114" s="103"/>
      <c r="E114" s="103"/>
      <c r="F114" s="103"/>
      <c r="G114" s="103"/>
      <c r="H114" s="103"/>
      <c r="I114" s="103"/>
    </row>
    <row r="115" spans="4:9" x14ac:dyDescent="0.2">
      <c r="D115" s="103"/>
      <c r="E115" s="103"/>
      <c r="F115" s="103"/>
      <c r="G115" s="103"/>
      <c r="H115" s="103"/>
      <c r="I115" s="103"/>
    </row>
    <row r="116" spans="4:9" x14ac:dyDescent="0.2">
      <c r="G116" s="103"/>
      <c r="H116" s="103"/>
      <c r="I116" s="103"/>
    </row>
    <row r="117" spans="4:9" x14ac:dyDescent="0.2">
      <c r="D117" s="103"/>
      <c r="E117" s="103"/>
      <c r="F117" s="103"/>
      <c r="G117" s="103"/>
      <c r="H117" s="103"/>
      <c r="I117" s="103"/>
    </row>
    <row r="118" spans="4:9" x14ac:dyDescent="0.2">
      <c r="D118" s="103"/>
      <c r="E118" s="103"/>
      <c r="F118" s="103"/>
      <c r="G118" s="103"/>
      <c r="H118" s="103"/>
      <c r="I118" s="103"/>
    </row>
    <row r="119" spans="4:9" x14ac:dyDescent="0.2">
      <c r="D119" s="105"/>
      <c r="E119" s="103"/>
      <c r="F119" s="103"/>
      <c r="G119" s="103"/>
      <c r="H119" s="103"/>
      <c r="I119" s="103"/>
    </row>
    <row r="120" spans="4:9" x14ac:dyDescent="0.2">
      <c r="D120" s="103"/>
      <c r="E120" s="105"/>
      <c r="F120" s="105"/>
      <c r="G120" s="103"/>
      <c r="H120" s="103"/>
      <c r="I120" s="103"/>
    </row>
    <row r="121" spans="4:9" x14ac:dyDescent="0.2">
      <c r="D121" s="103"/>
      <c r="E121" s="103"/>
      <c r="F121" s="103"/>
      <c r="G121" s="103"/>
      <c r="H121" s="103"/>
      <c r="I121" s="103"/>
    </row>
  </sheetData>
  <pageMargins left="0.22" right="0.18" top="0.48" bottom="0.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ZTK_FN 2023</vt:lpstr>
      <vt:lpstr>'ZTK_FN 2023'!Področje_tiskanja</vt:lpstr>
      <vt:lpstr>'ZTK_FN 2023'!Tiskanje_naslovov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Grega Hafner</dc:creator>
  <cp:lastModifiedBy>Petra Žvan</cp:lastModifiedBy>
  <cp:lastPrinted>2022-09-12T10:21:42Z</cp:lastPrinted>
  <dcterms:created xsi:type="dcterms:W3CDTF">2022-06-15T09:58:41Z</dcterms:created>
  <dcterms:modified xsi:type="dcterms:W3CDTF">2022-09-12T10:22:32Z</dcterms:modified>
</cp:coreProperties>
</file>