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BREG\"/>
    </mc:Choice>
  </mc:AlternateContent>
  <bookViews>
    <workbookView xWindow="480" yWindow="135" windowWidth="27840" windowHeight="12840"/>
  </bookViews>
  <sheets>
    <sheet name="Vodovod Breg" sheetId="6" r:id="rId1"/>
    <sheet name="CESTA" sheetId="8" r:id="rId2"/>
    <sheet name="1. FAZA" sheetId="1" r:id="rId3"/>
    <sheet name="2. FAZA" sheetId="4" r:id="rId4"/>
    <sheet name="CR" sheetId="5" r:id="rId5"/>
    <sheet name="List1" sheetId="3" r:id="rId6"/>
  </sheets>
  <definedNames>
    <definedName name="_xlnm.Print_Area" localSheetId="3">'2. FAZA'!$A$1:$F$123</definedName>
    <definedName name="_xlnm.Print_Area" localSheetId="4">CR!$A$1:$F$93</definedName>
    <definedName name="_xlnm.Print_Area" localSheetId="0">'Vodovod Breg'!$A$1:$F$207</definedName>
    <definedName name="_xlnm.Print_Titles" localSheetId="3">'2. FAZA'!$3:$4</definedName>
    <definedName name="_xlnm.Print_Titles" localSheetId="4">CR!$4:$5</definedName>
    <definedName name="_xlnm.Print_Titles" localSheetId="0">'Vodovod Breg'!$4:$5</definedName>
  </definedNames>
  <calcPr calcId="152511"/>
</workbook>
</file>

<file path=xl/calcChain.xml><?xml version="1.0" encoding="utf-8"?>
<calcChain xmlns="http://schemas.openxmlformats.org/spreadsheetml/2006/main">
  <c r="F94" i="5" l="1"/>
  <c r="E122" i="4"/>
  <c r="C9" i="8" s="1"/>
  <c r="E158" i="1"/>
  <c r="C8" i="8" s="1"/>
  <c r="C10" i="8" l="1"/>
  <c r="F189" i="6"/>
  <c r="F188" i="6"/>
  <c r="D36" i="6"/>
  <c r="A72" i="5" l="1"/>
  <c r="A73" i="5" s="1"/>
  <c r="A41" i="5"/>
  <c r="A42" i="5" s="1"/>
  <c r="F110" i="4" l="1"/>
  <c r="F109" i="4"/>
  <c r="F104" i="4"/>
  <c r="F103" i="4"/>
  <c r="F102" i="4"/>
  <c r="F101" i="4"/>
  <c r="F97" i="4"/>
  <c r="F96" i="4"/>
  <c r="F91" i="4"/>
  <c r="F90" i="4"/>
  <c r="F89" i="4"/>
  <c r="F88" i="4"/>
  <c r="F87" i="4"/>
  <c r="F86" i="4"/>
  <c r="F82" i="4"/>
  <c r="F81" i="4"/>
  <c r="F80" i="4"/>
  <c r="F79" i="4"/>
  <c r="F74" i="4"/>
  <c r="F75" i="4" s="1"/>
  <c r="F70" i="4"/>
  <c r="F69" i="4"/>
  <c r="F65" i="4"/>
  <c r="F64" i="4"/>
  <c r="F63" i="4"/>
  <c r="F59" i="4"/>
  <c r="F58" i="4"/>
  <c r="F57" i="4"/>
  <c r="F52" i="4"/>
  <c r="F53" i="4" s="1"/>
  <c r="F48" i="4"/>
  <c r="F49" i="4" s="1"/>
  <c r="F44" i="4"/>
  <c r="F43" i="4"/>
  <c r="F42" i="4"/>
  <c r="F41" i="4"/>
  <c r="F40" i="4"/>
  <c r="F36" i="4"/>
  <c r="F37" i="4" s="1"/>
  <c r="F32" i="4"/>
  <c r="F31" i="4"/>
  <c r="F30" i="4"/>
  <c r="F29" i="4"/>
  <c r="F24" i="4"/>
  <c r="F23" i="4"/>
  <c r="F22" i="4"/>
  <c r="F18" i="4"/>
  <c r="F17" i="4"/>
  <c r="F16" i="4"/>
  <c r="F15" i="4"/>
  <c r="F14" i="4"/>
  <c r="F10" i="4"/>
  <c r="F9" i="4"/>
  <c r="F8" i="4"/>
  <c r="F7" i="4"/>
  <c r="F71" i="4" l="1"/>
  <c r="F60" i="4"/>
  <c r="F98" i="4"/>
  <c r="F83" i="4"/>
  <c r="F92" i="4"/>
  <c r="F105" i="4"/>
  <c r="F11" i="4"/>
  <c r="F19" i="4"/>
  <c r="F33" i="4"/>
  <c r="F25" i="4"/>
  <c r="F45" i="4"/>
  <c r="F66" i="4"/>
  <c r="F111" i="4"/>
  <c r="F146" i="1" l="1"/>
  <c r="F145" i="1"/>
  <c r="F147" i="1"/>
  <c r="F140" i="1"/>
  <c r="F141" i="1" s="1"/>
  <c r="F136" i="1"/>
  <c r="F135" i="1"/>
  <c r="F134" i="1"/>
  <c r="F133" i="1"/>
  <c r="F132" i="1"/>
  <c r="F131" i="1"/>
  <c r="F127" i="1"/>
  <c r="F126" i="1"/>
  <c r="F125" i="1"/>
  <c r="F124" i="1"/>
  <c r="F123" i="1"/>
  <c r="F122" i="1"/>
  <c r="F117" i="1"/>
  <c r="F116" i="1"/>
  <c r="F115" i="1"/>
  <c r="F114" i="1"/>
  <c r="F113" i="1"/>
  <c r="F112" i="1"/>
  <c r="F111" i="1"/>
  <c r="F110" i="1"/>
  <c r="F109" i="1"/>
  <c r="F108" i="1"/>
  <c r="F107" i="1"/>
  <c r="F103" i="1"/>
  <c r="F102" i="1"/>
  <c r="F101" i="1"/>
  <c r="F100" i="1"/>
  <c r="F99" i="1"/>
  <c r="F98" i="1"/>
  <c r="F97" i="1"/>
  <c r="F94" i="1"/>
  <c r="F93" i="1"/>
  <c r="F92" i="1"/>
  <c r="F91" i="1"/>
  <c r="F87" i="1"/>
  <c r="F86" i="1"/>
  <c r="F81" i="1"/>
  <c r="F80" i="1"/>
  <c r="F76" i="1"/>
  <c r="F77" i="1" s="1"/>
  <c r="F72" i="1"/>
  <c r="F73" i="1" s="1"/>
  <c r="F68" i="1"/>
  <c r="F67" i="1"/>
  <c r="F63" i="1"/>
  <c r="F62" i="1"/>
  <c r="F57" i="1"/>
  <c r="F56" i="1"/>
  <c r="F52" i="1"/>
  <c r="F53" i="1" s="1"/>
  <c r="F48" i="1"/>
  <c r="F47" i="1"/>
  <c r="F46" i="1"/>
  <c r="F45" i="1"/>
  <c r="F42" i="1"/>
  <c r="F43" i="1" s="1"/>
  <c r="F38" i="1"/>
  <c r="F37" i="1"/>
  <c r="F36" i="1"/>
  <c r="F35" i="1"/>
  <c r="F34" i="1"/>
  <c r="F33" i="1"/>
  <c r="F28" i="1"/>
  <c r="F27" i="1"/>
  <c r="F26" i="1"/>
  <c r="F22" i="1"/>
  <c r="F21" i="1"/>
  <c r="F20" i="1"/>
  <c r="F19" i="1"/>
  <c r="F18" i="1"/>
  <c r="F17" i="1"/>
  <c r="F16" i="1"/>
  <c r="F11" i="1"/>
  <c r="F10" i="1"/>
  <c r="F9" i="1"/>
  <c r="F8" i="1"/>
  <c r="F12" i="1" l="1"/>
  <c r="F29" i="1"/>
  <c r="F64" i="1"/>
  <c r="F88" i="1"/>
  <c r="F58" i="1"/>
  <c r="F69" i="1"/>
  <c r="F95" i="1"/>
  <c r="F49" i="1"/>
  <c r="F82" i="1"/>
  <c r="F138" i="1"/>
  <c r="F128" i="1"/>
  <c r="F118" i="1"/>
  <c r="F104" i="1"/>
  <c r="F39" i="1"/>
  <c r="F23" i="1"/>
</calcChain>
</file>

<file path=xl/sharedStrings.xml><?xml version="1.0" encoding="utf-8"?>
<sst xmlns="http://schemas.openxmlformats.org/spreadsheetml/2006/main" count="1093" uniqueCount="498">
  <si>
    <t>Normativ</t>
  </si>
  <si>
    <t>Opis postavke</t>
  </si>
  <si>
    <t>Količina</t>
  </si>
  <si>
    <t>1 PREDDELA</t>
  </si>
  <si>
    <t>1.1 Geodetska dela</t>
  </si>
  <si>
    <t>S 1 1 122</t>
  </si>
  <si>
    <t>Obnova in zavarovanje zakoličbe osi trase ostale javne ceste v gričevnatem terenu</t>
  </si>
  <si>
    <t>KM</t>
  </si>
  <si>
    <t>S 1 1 222</t>
  </si>
  <si>
    <t>Postavitev in zavarovanje prečnega profila ostale javne ceste v gričevnatem terenu</t>
  </si>
  <si>
    <t>KOS</t>
  </si>
  <si>
    <t>S 1 1 132</t>
  </si>
  <si>
    <t>Obnova in zavarovanje zakoličbe trase komunalnih vodov v gričevnatem terenu</t>
  </si>
  <si>
    <t>S 1 1 232</t>
  </si>
  <si>
    <t>Postavitev in zavarovanje prečnega profila za komunalne vode v gričevnatem terenu</t>
  </si>
  <si>
    <t>Cena brez DDV</t>
  </si>
  <si>
    <t>1.2 Čiščenje terena</t>
  </si>
  <si>
    <t>S 1 2 122</t>
  </si>
  <si>
    <t>Odstranitev grmovja na gosto porasli površini (nad 50 % pokritega tlorisa) - strojno</t>
  </si>
  <si>
    <t>M2</t>
  </si>
  <si>
    <t>S 1 2 261</t>
  </si>
  <si>
    <t>Demontaža plastičnega smernika</t>
  </si>
  <si>
    <t>S 1 2 283</t>
  </si>
  <si>
    <t>Odstranitev prometnega znaka s stranico/premerom 900 mm</t>
  </si>
  <si>
    <t>S 1 2 322</t>
  </si>
  <si>
    <t>Porušitev in odstranitev asfaltne plasti v debelini 6 do 10 cm</t>
  </si>
  <si>
    <t>S 1 2 371</t>
  </si>
  <si>
    <t xml:space="preserve">Rezkanje in odvoz asfaltne krovne plasti v debelini do 3 cm </t>
  </si>
  <si>
    <t>S 1 2 382</t>
  </si>
  <si>
    <t>Rezanje asfaltne plasti s talno diamantno žago, debele 6 do 10 cm</t>
  </si>
  <si>
    <t>M1</t>
  </si>
  <si>
    <t>S 1 2 391</t>
  </si>
  <si>
    <t>Porušitev in odstranitev robnika iz cementnega betona</t>
  </si>
  <si>
    <t>1.3 Ostala preddela</t>
  </si>
  <si>
    <t>S 1 3 311</t>
  </si>
  <si>
    <t>Organizacija gradbišča - postavitev začasnih objektov</t>
  </si>
  <si>
    <t>S 1 3 312</t>
  </si>
  <si>
    <t>Organizacija gradbišča - odstranitev začasnih objektov</t>
  </si>
  <si>
    <t>N 1 1 101</t>
  </si>
  <si>
    <t>Zavarovanje gradbišča v času gradnje s potrebnimi zaporami., opomba: *vključno s pridobitvijo dovoljenja za cestno zaporo, potrebnimi obvozi, dostopi do objektov</t>
  </si>
  <si>
    <t>KPL</t>
  </si>
  <si>
    <t>2 ZEMELJSKA DELA</t>
  </si>
  <si>
    <t>2.1 Izkopi</t>
  </si>
  <si>
    <t>S 2 1 112</t>
  </si>
  <si>
    <t>Površinski izkop plodne zemljine - 1. kategorije - strojno z odrivom do 50 m</t>
  </si>
  <si>
    <t>M3</t>
  </si>
  <si>
    <t>S 2 1 114</t>
  </si>
  <si>
    <t>Površinski izkop plodne zemljine - 1. kategorije - strojno z nakladanjem , opomba: *vključno z odvozom in odlaganjem na deponijo</t>
  </si>
  <si>
    <t>S 2 1 234</t>
  </si>
  <si>
    <t>Široki izkop zrnate kamnine - 3. kategorije - strojno z nakladanjem, opomba: *vključno z odvozom in odlaganjem na deponijo</t>
  </si>
  <si>
    <t>N 1 1 102</t>
  </si>
  <si>
    <t>Široki izkop zrnate zemljine - 3. kategorije - strojno z nakladanjem, opomba: *vključno z odvozom do začasne deponije</t>
  </si>
  <si>
    <t>S 2 1 323</t>
  </si>
  <si>
    <t>Izkop vezljive zemljine/zrnate kamnine - 3. kategorije za temelje, kanalske rove, prepuste, jaške in drenaže, širine do 1,0 m in globine 1,1 do 2,0 m - ročno, planiranje dna ročno, opomba: *v bližini obstoječih komunalnih vodov_x000D_
*vključno z odvozom in odlaganjem na deponijo</t>
  </si>
  <si>
    <t>S 2 1 324</t>
  </si>
  <si>
    <t>Izkop vezljive zemljine/zrnate kamnine - 3. kategorije za temelje, kanalske rove, prepuste, jaške in drenaže, širine do 1,0 m in globine 1,1 do 2,0 m - strojno, planiranje dna ročno, opomba: *vključno z odvozom in odlaganjem na deponijo</t>
  </si>
  <si>
    <t>2.2 Planum temeljnih tal</t>
  </si>
  <si>
    <t>S 2 2 113</t>
  </si>
  <si>
    <t>Ureditev planuma temeljnih tal zrnate kamnine - 3. kategorije</t>
  </si>
  <si>
    <t>2.3 Nasipi, zasipi, klini, posteljice in glinasti naboj</t>
  </si>
  <si>
    <t>S 2 4 112</t>
  </si>
  <si>
    <t>Vgraditev nasipa iz zrnate kamnine - 3. kategorije, opomba: *vključno s prevozom z začasne deponije</t>
  </si>
  <si>
    <t>S 2 4 229</t>
  </si>
  <si>
    <t>Zasip kablov in cevi s peskom, opomba: *obsip kanala do 20 cm nad temenom cevi</t>
  </si>
  <si>
    <t>S 2 4 218</t>
  </si>
  <si>
    <t>Zasip z zrnato kamnino - 3. kategorije z dobavo iz kamnoloma, opomba: *zasip kanalizacijskega jarka do posteljice ceste</t>
  </si>
  <si>
    <t>S 2 4 421</t>
  </si>
  <si>
    <t>Vgraditev posteljice v debelini plasti do 30 cm iz zrnate kamnine - 3. kategorije</t>
  </si>
  <si>
    <t>2.4 Brežine in zelenice</t>
  </si>
  <si>
    <t>S 2 5 122</t>
  </si>
  <si>
    <t>Humuziranje brežine z valjanjem, v debelini do 15 cm - strojno, opomba: *vključno z zatravitvijo</t>
  </si>
  <si>
    <t>2.5 Prevozi, razprostiranje in ureditev deponij materiala</t>
  </si>
  <si>
    <t>S 2 9 153</t>
  </si>
  <si>
    <t>Odlaganje odpadnega asfalta na komunalno deponijo</t>
  </si>
  <si>
    <t>T</t>
  </si>
  <si>
    <t>S 2 9 154</t>
  </si>
  <si>
    <t>Odlaganje odpadnega cementnega betona na komunalno deponijo</t>
  </si>
  <si>
    <t>3 VOZIŠČNE KONSTRUKCIJE</t>
  </si>
  <si>
    <t>3.1 Nosilne plasti</t>
  </si>
  <si>
    <t>S 3 1 131</t>
  </si>
  <si>
    <t>Izdelava nevezane nosilne plasti enakomerno zrnatega drobljenca iz kamnine v debelini do 20 cm</t>
  </si>
  <si>
    <t>S 3 1 553</t>
  </si>
  <si>
    <t>Izdelava nosilne plasti bituminizirane zmesi AC 22 base B 50/70 A3 v debelini 7 cm</t>
  </si>
  <si>
    <t>3.2 Obrabne plasti (Obrabne in zaporne plasti)</t>
  </si>
  <si>
    <t>S 3 2 237</t>
  </si>
  <si>
    <t>Izdelava obrabne in zaporne plasti bituminizirane zmesi AC 8 surf B 50/70 A3 v debelini 3 cm</t>
  </si>
  <si>
    <t>S 3 2 492</t>
  </si>
  <si>
    <t>Pobrizg s kationsko bitumensko emulzijo 0,31 do 0,50 kg/m2</t>
  </si>
  <si>
    <t>3.3 Tlakovane obrabne plasti</t>
  </si>
  <si>
    <t>S 3 4 152</t>
  </si>
  <si>
    <t>Izdelava obrabne plasti iz malih tlakovcev iz silikatne kamnine velikosti 10 cm/10 cm/10 cm, stiki zaliti s cementno malto, opomba: *zmrzlinsko odporna cementna malta</t>
  </si>
  <si>
    <t>3.4 Robni elementi vozišč</t>
  </si>
  <si>
    <t>S 3 5 214</t>
  </si>
  <si>
    <t>Dobava in vgraditev predfabriciranega dvignjenega robnika iz cementnega betona  s prerezom 15/25 cm</t>
  </si>
  <si>
    <t>3.5 Bankine</t>
  </si>
  <si>
    <t>S 3 6 112</t>
  </si>
  <si>
    <t>Izdelava bankine iz gramoza ali naravno zdrobljenega kamnitega materiala, široke 0,51 do 0,75 m</t>
  </si>
  <si>
    <t>S 3 6 113</t>
  </si>
  <si>
    <t>Izdelava bankine iz gramoza ali naravno zdrobljenega kamnitega materiala, široke nad 0,76 m do 1,00 m</t>
  </si>
  <si>
    <t>4 ODVODNJAVANJE</t>
  </si>
  <si>
    <t>4.1 Površinsko odvodnjavanje</t>
  </si>
  <si>
    <t>S 4 1 421</t>
  </si>
  <si>
    <t>Zavarovanje dna kadunjastega jarka s plastjo bitumenskega betona, debelo 5 cm, široko 50 cm, opomba: *AC 11 surf B 50/70 A3 v debelini 5 cm</t>
  </si>
  <si>
    <t>N 1 1 103</t>
  </si>
  <si>
    <t>Dobava in vgradnja talne linijske kanalete z LTŽ povozno rešetko (C250 kN), notranje širine 200 mm</t>
  </si>
  <si>
    <t>4.2 Globinsko odvodnjavanje - drenaže</t>
  </si>
  <si>
    <t>S 4 2 133</t>
  </si>
  <si>
    <t>Izdelava vzdolžne in prečne drenaže, globoke do 1,0 m, na podložni plasti iz cementnega betona, debeline 10 cm, z gibljivimi plastičnimi cevmi premera 10 cm</t>
  </si>
  <si>
    <t>S 4 2 134</t>
  </si>
  <si>
    <t>Izdelava vzdolžne in prečne drenaže, globoke do 1,0 m, na podložni plasti iz cementnega betona, debeline 10 cm, z gibljivimi plastičnimi cevmi premera 15 cm</t>
  </si>
  <si>
    <t>S 4 2 135</t>
  </si>
  <si>
    <t>Izdelava vzdolžne in prečne drenaže, globoke do 1,0 m, na podložni plasti iz cementnega betona, debeline 10 cm, z gibljivimi plastičnimi cevmi premera 20 cm</t>
  </si>
  <si>
    <t>S 4 2 163</t>
  </si>
  <si>
    <t>Izdelava vzdolžne in prečne drenaže, globoke do 1,0 m, na podložni plasti iz cementnega betona, s trdimi plastičnimi cevmi premera 15 cm, opomba: *drenažno kanalizacijska cev</t>
  </si>
  <si>
    <t>4.3 Globinsko odvodnjavanje - kanalizacija</t>
  </si>
  <si>
    <t>S 4 3 182</t>
  </si>
  <si>
    <t>Izdelava kanalizacije iz cevi iz polietilena, vključno s podložno plastjo iz zmesi kamnitih zrn, premera 20 cm, v globini do 1,0 m, opomba: *izdelava kanalizacije v globinah po načrtu, togostni razred cevi min. SN8</t>
  </si>
  <si>
    <t>S 4 3 183</t>
  </si>
  <si>
    <t>Izdelava kanalizacije iz cevi iz polietilena, vključno s podložno plastjo iz zmesi kamnitih zrn, premera 25 cm, v globini do 1,0 m, opomba: *izdelava kanalizacije v globinah po načrtu, togostni razred cevi min. SN8</t>
  </si>
  <si>
    <t>S 4 3 192</t>
  </si>
  <si>
    <t>Izdelava kanalizacije iz cevi iz polietilena, vključno s podložno plastjo iz cementnega betona, premera 20 cm, v globini do 1,0 m, opomba: *izdelava kanalizacije v globinah po načrtu, togostni razred cevi min. SN8</t>
  </si>
  <si>
    <t>S 4 3 193</t>
  </si>
  <si>
    <t>Izdelava kanalizacije iz cevi iz polietilena, vključno s podložno plastjo iz cementnega betona, premera 25 cm, v globini do 1,0 m, opomba: *izdelava kanalizacije v globinah po načrtu, togostni razred cevi min. SN8</t>
  </si>
  <si>
    <t>S 4 3 232</t>
  </si>
  <si>
    <t>Izdelava kanalizacije iz cevi iz polivinilklorida, vključno s podložno plastjo iz cementnega betona, premera 20 cm, v globini do 1,0 m, opomba: *povezave cestnih požiralnikov, togostni razred cevi min. SN8_x000D_
*vključno s polnim obbetoniranjem cevi</t>
  </si>
  <si>
    <t>N 1 1 104</t>
  </si>
  <si>
    <t>Izvedba križanja kanalizacije z obstoječimi komunalnimi vodi, opomba: *vključno s predhodno zakoličbo komunalnega voda</t>
  </si>
  <si>
    <t>S 4 3 841</t>
  </si>
  <si>
    <t>Pregled vgrajenih cevi s TV kamero, opomba: *vključno z izdelavo poročila</t>
  </si>
  <si>
    <t>4.4 Jaški</t>
  </si>
  <si>
    <t>S 4 4 362</t>
  </si>
  <si>
    <t>Izdelava jaška iz polietilena, krožnega prereza s premerom 80 cm, globokega 1,0 do 1,5 m, opomba: *vključno z AB razbremenilnim obročem iz C25/30</t>
  </si>
  <si>
    <t>S 4 4 383</t>
  </si>
  <si>
    <t>Izdelava jaška iz polietilena, krožnega prereza s premerom 100 cm, globokega 1,5 do 2,0 m, opomba: *vključno z AB razbremenilnim obročem iz C25/30</t>
  </si>
  <si>
    <t>S 4 4 333</t>
  </si>
  <si>
    <t>Izdelava jaška iz polietilena, krožnega prereza s premerom 50 cm, globokega 1,5 do 2,0 m, opomba: *cestni požiralnik</t>
  </si>
  <si>
    <t>S 4 4 342</t>
  </si>
  <si>
    <t>Izdelava jaška iz polietilena, krožnega prereza s premerom 60 cm, globokega 1,0 do 1,5 m, opomba: *jašek na drenažni cevi_x000D_
*vključno z AB razbremenilnim obročem iz C25/30</t>
  </si>
  <si>
    <t>S 4 4 854</t>
  </si>
  <si>
    <t>Dobava in vgraditev rešetke iz duktilne litine z nosilnostjo 400 kN, s prerezom 400/400 mm</t>
  </si>
  <si>
    <t>S 4 4 913</t>
  </si>
  <si>
    <t>Dobava in vgraditev pokrova iz ojačenega cementnega betona, krožnega prereza s premerom 50 cm, opomba: *vključno z AB obročem</t>
  </si>
  <si>
    <t>S 4 4 962</t>
  </si>
  <si>
    <t>Dobava in vgraditev pokrova iz duktilne litine z nosilnostjo 250 kN, krožnega prereza s premerom 600 mm, opomba: *vključno z AB obročem z vgrajenim okvirjem pokrova</t>
  </si>
  <si>
    <t>S 4 4 972</t>
  </si>
  <si>
    <t>Dobava in vgraditev pokrova iz duktilne litine z nosilnostjo 400 kN, krožnega prereza s premerom 600 mm, opomba: *vključno z AB obročem z vgrajenim okvirjem pokrova</t>
  </si>
  <si>
    <t>N 1 1 105</t>
  </si>
  <si>
    <t>Izvedba priključka kanalizacije na obstoječo ponikovalnico</t>
  </si>
  <si>
    <t>N 1 1 106</t>
  </si>
  <si>
    <t>Poglobitev in obnova obstoječe ponikovalnice globine 2 m, opomba: *poglobitev za 1 do 2 m</t>
  </si>
  <si>
    <t>S 4 4 992</t>
  </si>
  <si>
    <t>Dvig (do 50 cm) obstoječega jaška iz cementnega betona, po detajlu iz načrta, krožnega prereza s premerom 60 do 80 cm ali kvadratnega prereza do 60/60 cm</t>
  </si>
  <si>
    <t>5 OPREMA CEST</t>
  </si>
  <si>
    <t>5.1 Pokončna oprema cest</t>
  </si>
  <si>
    <t>S 6 1 132</t>
  </si>
  <si>
    <t>Izdelava temelja iz cementnega betona C 12/15, globine 100 cm, premera 30 cm</t>
  </si>
  <si>
    <t>S 6 1 216</t>
  </si>
  <si>
    <t>Dobava in vgraditev stebrička za prometni znak iz vroče cinkane jeklene cevi s premerom 64 mm, dolge 3000 mm</t>
  </si>
  <si>
    <t>S 6 1 622</t>
  </si>
  <si>
    <t>Dobava in pritrditev okroglega prometnega znaka, podloga iz vroče cinkane jeklene pločevine, znak z odsevno folijo 2. vrste, premera 600 mm, opomba: *2102_x000D_
*RA3</t>
  </si>
  <si>
    <t>S 6 1 712</t>
  </si>
  <si>
    <t>Dobava in pritrditev prometnega znaka, podloga iz vroče cinkane jeklene pločevine, znak z ............ barvo-folijo ....... vrste, velikost od 0,11 do 0,20 m2, opomba: *3313_x000D_
*RA3</t>
  </si>
  <si>
    <t>S 6 1 714</t>
  </si>
  <si>
    <t>Dobava in pritrditev prometnega znaka, podloga iz vroče cinkane jeklene pločevine, znak z ............ barvo-folijo ....... vrste, velikost od 0,41 do 0,70 m2, opomba: *2435_x000D_
*RA2</t>
  </si>
  <si>
    <t>S 6 1 924</t>
  </si>
  <si>
    <t>Prestavitev stebrička s prometnim znakom s stranico 900 mm, opomba: *na drogu sta znaka 2434 in 2232-4</t>
  </si>
  <si>
    <t>5.2 Označbe na cestišču</t>
  </si>
  <si>
    <t>S 6 2 123</t>
  </si>
  <si>
    <t>Izdelava tankoslojne vzdolžne označbe na vozišču z enokomponentno belo barvo, vključno 250 g/m2 posipa z drobci / kroglicami stekla, strojno, debelina plasti suhe snovi 250 mikrometra, širina črte 15 cm, opomba: *neprekinjena črta 5112</t>
  </si>
  <si>
    <t>S 6 2 126</t>
  </si>
  <si>
    <t>Izdelava tankoslojne vzdolžne označbe na vozišču z enokomponentno belo barvo, vključno 250 g/m2 posipa z drobci / kroglicami stekla, strojno, debelina plasti suhe snovi 250 mikrometra, širina črte 30 cm, opomba: prekinjena črta 5124-2 (1/1/1)</t>
  </si>
  <si>
    <t>N 1 1 107</t>
  </si>
  <si>
    <t>Izdelava tankoslojne vzdolžne označbe na vozišču z enokomponentno rumeno barvo, vključno 250 g/m2 posipa z drobci / kroglicami stekla, strojno, debelina plasti suhe snovi 250 mikrometra, širina črte 30 cm, opomba: *prekinjena rumena črta 5124-3 (1/1/1) za AP</t>
  </si>
  <si>
    <t>S 6 2 163</t>
  </si>
  <si>
    <t>Izdelava tankoslojne prečne in ostalih označb na vozišču z enokomponentno belo barvo, vključno 250 g/m2 posipa z drobci / kroglicami stekla, strojno, debelina plasti suhe snovi 250 mikrometra, širina črte 50 cm, opomba: *neprekinjena rumena črta za AP</t>
  </si>
  <si>
    <t>S 6 2 165</t>
  </si>
  <si>
    <t>Izdelava tankoslojne prečne in ostalih označb na vozišču z enokomponentno belo barvo, vključno 250 g/m2 posipa z drobci / kroglicami stekla, strojno, debelina plasti suhe snovi 250 mikrometra, površina označbe do 0,5 m2, opomba: *zaporna ploskev (polje za usmerjanje prometa)</t>
  </si>
  <si>
    <t>S 6 2 168</t>
  </si>
  <si>
    <t>Izdelava tankoslojne prečne in ostalih označb na vozišču z enokomponentno belo barvo, vključno 250 g/m2 posipa z drobci / kroglicami stekla, strojno, debelina plasti suhe snovi 250 mikrometra, površina označbe nad 1,5 m2, opomba: *5507, rumen napis za AP</t>
  </si>
  <si>
    <t>5.3 Oprema za vodenje prometa</t>
  </si>
  <si>
    <t>S 6 3 112</t>
  </si>
  <si>
    <t>Dobava in postavitev plastičnega smernika z votlim prerezom, dolžina 1200 mm, z odsevnikom iz umetne snovi</t>
  </si>
  <si>
    <t>6 TUJE STORITVE</t>
  </si>
  <si>
    <t>6.1 Preskusi, nadzor in tehnična dokumentacija</t>
  </si>
  <si>
    <t>S 7 9 351</t>
  </si>
  <si>
    <t>Geotehnični nadzor .................</t>
  </si>
  <si>
    <t>S 7 9 514</t>
  </si>
  <si>
    <t>Izdelava projektne dokumentacije za projekt izvedenih del</t>
  </si>
  <si>
    <t>REKAPITULACIJA STROŠKOV</t>
  </si>
  <si>
    <t>1. PREDDELA</t>
  </si>
  <si>
    <t>2. ZEMELJSKA DELA</t>
  </si>
  <si>
    <t>3. VOZIŠČNE KONSTRUKCIJE</t>
  </si>
  <si>
    <t>4. ODVODNJAVANJE</t>
  </si>
  <si>
    <t>5. OPREMA CEST</t>
  </si>
  <si>
    <t>6. TUJE STORITVE</t>
  </si>
  <si>
    <t>EM</t>
  </si>
  <si>
    <t>Vrednost v €</t>
  </si>
  <si>
    <t>Cena/EM v € brez DDV</t>
  </si>
  <si>
    <t>LCBreg1 LC 150061 - 1. FAZA, rekonstrukcija vozišča od km 0+599 do km 1+920</t>
  </si>
  <si>
    <t>SKUPAJ</t>
  </si>
  <si>
    <t>1</t>
  </si>
  <si>
    <t>4(2x3)</t>
  </si>
  <si>
    <t>Vrednost brez DDV</t>
  </si>
  <si>
    <t>Izkop vezljive zemljine/zrnate kamnine - 3. kategorije za temelje, kanalske rove, prepuste, jaške in drenaže, širine do 1,0 m in globine 1,1 do 2,0 m - strojno, planiranje dna ročno, opomba: *vključno z odvozom do začasne deponije</t>
  </si>
  <si>
    <t>S 2 4 111</t>
  </si>
  <si>
    <t>Vgraditev nasipa iz vezljive zemljine - 3. kategorije</t>
  </si>
  <si>
    <t>S 3 1 552</t>
  </si>
  <si>
    <t>Izdelava nosilne plasti bituminizirane zmesi AC 22 base B 50/70 A3 v debelini 6 cm</t>
  </si>
  <si>
    <t>S 3 2 254</t>
  </si>
  <si>
    <t>Izdelava obrabne in zaporne plasti bituminizirane zmesi AC 8 surf B 70/100 A5 v debelini 4 cm</t>
  </si>
  <si>
    <t>3.3 Robni elementi vozišč</t>
  </si>
  <si>
    <t>S 3 5 212</t>
  </si>
  <si>
    <t>Dobava in vgraditev predfabriciranega dvignjenega robnika iz cementnega betona  s prerezom 8/12 cm</t>
  </si>
  <si>
    <t>3.4 Bankine</t>
  </si>
  <si>
    <t>S 3 6 111</t>
  </si>
  <si>
    <t>Izdelava bankine iz gramoza ali naravno zdrobljenega kamnitega materiala, široke do 0,50 m</t>
  </si>
  <si>
    <t>4.1 Globinsko odvodnjavanje - kanalizacija</t>
  </si>
  <si>
    <t>4.2 Jaški</t>
  </si>
  <si>
    <t>S 4 3 811</t>
  </si>
  <si>
    <t>Dobava in vgraditev pokrova iz duktilne litine za požiralnik ob in pod robnikom, z nosilnostjo 250 kN</t>
  </si>
  <si>
    <t>Dobava in vgraditev ponikovalnice po detajlu - iz betonskih cevi premera 100 cm, globine 3 do 4 m, vključno z obsutjem iz drobljenca 16/32 mm v količini 7 m3 in filtrom iz drobljenca 2/4 mm v količini 1,6 m3</t>
  </si>
  <si>
    <t>S 6 1 921</t>
  </si>
  <si>
    <t>Prestavitev stebrička s prometnim znakom s premerom 400 mm, opomba: *"ime ulice"</t>
  </si>
  <si>
    <t>Prestavitev stebrička s prometnim znakom s stranico 900 mm</t>
  </si>
  <si>
    <t>S 6 2 121</t>
  </si>
  <si>
    <t>Izdelava tankoslojne vzdolžne označbe na vozišču z enokomponentno belo barvo, vključno 250 g/m2 posipa z drobci / kroglicami stekla, strojno, debelina plasti suhe snovi 250 mikrometra, širina črte 10 cm</t>
  </si>
  <si>
    <t>Izdelava tankoslojne prečne in ostalih označb na vozišču z enokomponentno belo barvo, vključno 250 g/m2 posipa z drobci / kroglicami stekla, strojno, debelina plasti suhe snovi 250 mikrometra, širina črte 50 cm, opomba: *širina črte 40 cm</t>
  </si>
  <si>
    <t>S 6 2 166</t>
  </si>
  <si>
    <t>Izdelava tankoslojne prečne in ostalih označb na vozišču z enokomponentno belo barvo, vključno 250 g/m2 posipa z drobci / kroglicami stekla, strojno, debelina plasti suhe snovi 250 mikrometra, površina označbe 0,6 do 1,0 m2</t>
  </si>
  <si>
    <t>S 6 2 167</t>
  </si>
  <si>
    <t>Izdelava tankoslojne prečne in ostalih označb na vozišču z enokomponentno belo barvo, vključno 250 g/m2 posipa z drobci / kroglicami stekla, strojno, debelina plasti suhe snovi 250 mikrometra, površina označbe 1,1 do 1,5 m2</t>
  </si>
  <si>
    <t>2 PREDDELA</t>
  </si>
  <si>
    <t>3 ZEMELJSKA DELA</t>
  </si>
  <si>
    <t>5 ODVODNJAVANJE</t>
  </si>
  <si>
    <t>6 OPREMA CEST</t>
  </si>
  <si>
    <t>Projekt:LCBreg2 LC 150061 - 2. FAZA, nov hodnik za pešce od km 0+313 do km 0+717</t>
  </si>
  <si>
    <t>Projekt:LCBreg2 LC 150061 - 2. FAZA, nov hodnik za pešce od km 0+313 do km 0+718</t>
  </si>
  <si>
    <t>I. faza</t>
  </si>
  <si>
    <t>1A.   Zemeljska dela</t>
  </si>
  <si>
    <t>1B.   Elektromontažna dela</t>
  </si>
  <si>
    <t>1C.   Ostala dela</t>
  </si>
  <si>
    <t>I. faza SKUPAJ (brez DDV)</t>
  </si>
  <si>
    <t>II. faza</t>
  </si>
  <si>
    <t>2A.   Zemeljska dela</t>
  </si>
  <si>
    <t>2B.   Elektromontažna dela</t>
  </si>
  <si>
    <t>2C.   Ostala dela</t>
  </si>
  <si>
    <t>II. faza SKUPAJ (brez DDV)</t>
  </si>
  <si>
    <t>Št. poz.</t>
  </si>
  <si>
    <t>Opis dela</t>
  </si>
  <si>
    <t>I.faza</t>
  </si>
  <si>
    <t>Strojni izkop kabelskega jarka širine 0,6 m in globine 0,95 m v terenu III.-IV.ktg., izdelava podlage iz suhega betona C 12/15 v debelini 10 cm, polaganje 2x PE cevi f50 mm, obbetoniranje z betonom C 12/15 v sloju 10 cm, zasip tamponskim gramozom ter nabijanje po slojih 20 cm, polaganje ozemljilnega valjanca, polaganje PVC opozorilnega traku,  odvoz odvečnega materiala</t>
  </si>
  <si>
    <t>m</t>
  </si>
  <si>
    <t>Strojni izkop kabelskega jarka širine 0,5 m in globine 0,95 m v terenu III.-IV.ktg., izdelava podlage iz suhega betona C 12/15 v debelini 10 cm, polaganje 1x PE cevi f50 mm, obbetoniranje z betonom C 12/15 v sloju 10 cm, zasip tamponskim gramozom ter nabijanje po slojih 20 cm, polaganje ozemljilnega valjanca, polaganje PVC opozorilnega traku,  odvoz odvečnega materiala</t>
  </si>
  <si>
    <t>Strojni izkop kabelskega jarka širine 0,6 m in globine 0,85 m v terenu III. ktg., izdelava podlage iz mivke v debelini 10 cm, polaganje 2x PE cevi f50 mm, obetoniranje cevi na spojih cevi, zasip s peskom granulacije 3-7mm ter nabijanje po slojih 20 cm,  polaganje ozemljilnega valjanca, polaganje PVC opozorilnega traku, odvoz odvečnega materiala</t>
  </si>
  <si>
    <t>Strojni izkop kabelskega jarka širine 0,5 m in globine 0,85 m v terenu III. ktg., izdelava podlage iz mivke v debelini 10 cm, polaganje 1x PE cevi f50 mm, obetoniranje cevi na spojih cevi, zasip s peskom granulacije 3-7mm ter nabijanje po slojih 20 cm,  polaganje ozemljilnega valjanca, polaganje PVC opozorilnega traku, odvoz odvečnega materiala</t>
  </si>
  <si>
    <t>Strojni, deloma pazljiv ročni izkop obstoječega kabla razsvetljave širine 1 m in globine 1 m v terenu III. ktg., za potrebe izdelave spojke, po izdelavi zasutje s peskom granulacije 3-7mm ter nabijanje po slojih 20 cm,  polaganje PVC opozorilnega traku, odvoz odvečnega materiala</t>
  </si>
  <si>
    <t>Strojni izkop jame dimenzij 1,0 x 1,0 x 1,2 m za izdelavo jaška v terenu III.-IV.ktg.,zasip jaška in odvoz odvečnega materiala na deponijo (3 kos)</t>
  </si>
  <si>
    <t>m3</t>
  </si>
  <si>
    <t>Izdelava kabelskih jaškov z betonsko cevjo fi 0,4 m, globine 1,0 m, na podložni beton, z enojnim LTŽ pokrovom, dim 0,6x0,6m, nosilnosti 125kN in napisom JAVNA RAZSVETLJAVA, zasip jaška in odvoz odvečnega materiala na deponijo</t>
  </si>
  <si>
    <t>kos</t>
  </si>
  <si>
    <t xml:space="preserve">Strojni izkop jame za temelje kandelabrov CR dim.:1,0 x 1,0 x 1,0 m, v terenu III. kat., ureditev gradbene jame s navodili proizvajalca temelja, zasip in planiranje, odvoz odvečnega materiala na deponijo </t>
  </si>
  <si>
    <t>kpl</t>
  </si>
  <si>
    <t>Dobava in montaža predfabriciranega temelja za natik kandelabra, s kabelskim jaškom, nadvišanje pokrova jaška, vključno z dobavo in montažo LTŽ pokrova 350x350mm, nosilnosti 15kN, nameščenega na niveleto asfalta (kot npr AB temelj za kandelaber 380x580xH480, Jadranka doo)</t>
  </si>
  <si>
    <t>Dobava in montaža večsegmentni kandelaber - vročecinkan (skladno s SIST EN 1461), h=5m od tal (5,5m celotna dolžina), za montažo v temelj, prilagojen za direktno montažo svetilke, z izrezom za priklop kablov, opremljen s priključno sponko (ploščo) in kompletnim ožičenjem ter postavljen v temelj in povezan na valjanec. Kandelaber mora vstrezati standardu SIST EN 40-5 in I. vetrovni coni.</t>
  </si>
  <si>
    <t>Prevoz iz skladišča in namestitev obstoječih kandelabrov v temelj in povezava na valjanec</t>
  </si>
  <si>
    <t>Dobava PE gladka cev f50 mm skupaj z original čepi, vodotesnimi spoji, distančniki, …</t>
  </si>
  <si>
    <t>Dobava valjanca FeZn 25x4 mm za izvedbo ozemljila (ozemljitev jeklenih kandelabrov CR) , križne sponke z zaščito proti koroziji z bitumensko maso, ….</t>
  </si>
  <si>
    <t xml:space="preserve">Dobava rdečega PVC opozorilnega traku z napisom "POZOR ENERGETSKI KABEL" </t>
  </si>
  <si>
    <t>Nepredvidena zemeljska dela (5 % gradbenih del)</t>
  </si>
  <si>
    <t>%</t>
  </si>
  <si>
    <t>Skupaj zemeljska dela:</t>
  </si>
  <si>
    <t>Dobava kabla NYY-J 4x10mm2</t>
  </si>
  <si>
    <t>Dobava kabla NAYY-J 4x16mm2</t>
  </si>
  <si>
    <t>Uvlačenje/polaganje kabla NYY-J 4x10 mm2 in kabla NAYY-J 4x16mm2 v cevi, jaške kabelske kanalizacije</t>
  </si>
  <si>
    <t>Izdelava kabelskih končnikov, priklop kabla v  kandelabrih/prižigališčih</t>
  </si>
  <si>
    <t>Rezanje obstoječega kabla, dobava in izdelava kabelske spojke za kabel 4x6-25mm2</t>
  </si>
  <si>
    <t>Dobava kabla H07V-K 1x16 mm2 rumeno zelene barve, uvlačenje kabla v cevi in jaške kabelske kanalizacije, montaža kabelskih čevljev in priklop kabla</t>
  </si>
  <si>
    <t>Dobava in montaža cestne svetilka, zaščitena pred prahom in vlago IP65, ohišje ojačanega poliestra,  natik navpično na kandelaber debeline 60mm, s FL sijalko TC-L 1x36W (kot npr: LVS 136, proizvajalca Modus).                                                                                              Svetilka mora ustrezati uredbi o mejnih vrednostih  svetlobnega  onesnaževanja okolja (Ur. List RS št. 81/2007)</t>
  </si>
  <si>
    <t>Prevoz iz skladišča in namestitev obstoječih ustreznih svetilk na kandelaber in priklop na nap. kabel</t>
  </si>
  <si>
    <t>Drobni material</t>
  </si>
  <si>
    <t>Nepredvidena elektromontažna dela (3 % elektromontažnih del)</t>
  </si>
  <si>
    <t>Skupaj elektromontažna dela:</t>
  </si>
  <si>
    <t>Demontaža obstoječih kandelabrov in svetilk ter začasno skladiščenje ustreznih kandelabrov in svetilk</t>
  </si>
  <si>
    <t>Meritve električnih lastnosti</t>
  </si>
  <si>
    <t>Trasiranje in zakoličbe za potrebe CR</t>
  </si>
  <si>
    <t>Geodetski posnetki izvršenih tras, izdelava elaborata za vris v kataster komunalnih vodov</t>
  </si>
  <si>
    <t>ur</t>
  </si>
  <si>
    <t>Nadzor upravljalca CR</t>
  </si>
  <si>
    <t>Skupaj ostala dela:</t>
  </si>
  <si>
    <t>II.faza</t>
  </si>
  <si>
    <t>Uvlačenje/polaganje kabla NAYY-J 4x16mm2 v cevi, jaške kabelske kanalizacije</t>
  </si>
  <si>
    <t>REKAPITULACIJA</t>
  </si>
  <si>
    <t xml:space="preserve"> R E K A P I T U L A C I J A </t>
  </si>
  <si>
    <t>1.</t>
  </si>
  <si>
    <t>PREDDELA</t>
  </si>
  <si>
    <t>2.</t>
  </si>
  <si>
    <t>ZEMELJSKA DELA</t>
  </si>
  <si>
    <t>3.</t>
  </si>
  <si>
    <t>GRADBENA DELA</t>
  </si>
  <si>
    <t>4.</t>
  </si>
  <si>
    <t>MONTAŽNA DELA</t>
  </si>
  <si>
    <t>5.</t>
  </si>
  <si>
    <t>ZAKLJUČNA DELA</t>
  </si>
  <si>
    <t>SKUPAJ:</t>
  </si>
  <si>
    <t>6.</t>
  </si>
  <si>
    <t>NEPREDVIDENA DELA 5%</t>
  </si>
  <si>
    <t>SKUPAJ Z NEPREDVIDENIMI DELI:</t>
  </si>
  <si>
    <t>Zakoličba trase vodovoda z niveliranjem</t>
  </si>
  <si>
    <t>m'</t>
  </si>
  <si>
    <t>Izdelava in postavitev gradbenih profilov</t>
  </si>
  <si>
    <t xml:space="preserve">Zakoličba obstoječih komunalnih vodov (križanja in približevanja). </t>
  </si>
  <si>
    <t>Strojno rezkanje asfalta skupne debeline do 13 cm, komplet z odvozom ruševin na krajevno deponijo oddaljeno do 20 km.</t>
  </si>
  <si>
    <r>
      <t>m</t>
    </r>
    <r>
      <rPr>
        <vertAlign val="superscript"/>
        <sz val="11"/>
        <color indexed="8"/>
        <rFont val="Arial"/>
        <family val="2"/>
        <charset val="238"/>
      </rPr>
      <t>2</t>
    </r>
  </si>
  <si>
    <t xml:space="preserve">Široki strojni odriv humusa do debeline 30 cm v območju travnika ter deponiranje na posebni gradbiščni deponiji, komplet z vsemi pomožnimi deli, prenosi in prevozi. </t>
  </si>
  <si>
    <r>
      <t>m</t>
    </r>
    <r>
      <rPr>
        <vertAlign val="superscript"/>
        <sz val="10"/>
        <color theme="1"/>
        <rFont val="Arial"/>
        <family val="2"/>
        <charset val="238"/>
      </rPr>
      <t>3</t>
    </r>
  </si>
  <si>
    <t xml:space="preserve">Demontaža vodovodne armature v obstoječih revizijskih jaških skupaj s čiščenjem nesnage iz jaškov, krpanjem obstoječih cevnih prebojev (dim do 25x25 cm do 4x) ter razpok v stenah jaškov z zalivnim betonom C30/37 (omočljivosti
3 cm) izdelanim iz cementa s hidroekspanzijskim dodatkom ter komplet z odvozom odpadnega materiala na deponijo oddaljeno do 20km. </t>
  </si>
  <si>
    <t>7.</t>
  </si>
  <si>
    <t>Nadzor pri gradnji vodovoda s strani upravljalcev ostalih komunalnih vodov (elektro, TK, javna razsvetljava, kanalizacija, plinovod)</t>
  </si>
  <si>
    <t>8.</t>
  </si>
  <si>
    <t>Priprava in organizacija gradbišča v skladu z Uredbo, Zavarovanje prometa med gradnjo, pridobitev dovoljenja za cestno zaporo, z ureditvijo prometnega režima v času gradnje (obvestilo, zavarovanje gradbene jame in gradbišča, postavitev prometne signalizacije, postavitev zaščitne ograje, premostitvenih objektov za prešce in ostali promet). Po končanih delih odstraniti prometno signalizacijo in vzpostaviti prometni režim v prvotno stanje.</t>
  </si>
  <si>
    <t>PREDDELA SKUPAJ:</t>
  </si>
  <si>
    <t xml:space="preserve">ZEMELJSKA DELA </t>
  </si>
  <si>
    <t>Strojni izkop jarkov za vodovod širine do 1,5m, globine do 2 m, naklon brežin 75° z nakladanjem na prevozno sredstvo, odvozom na krajevno deponijo oddaljeno do 20km, komplet z ravnanjen materiala v deponiji.</t>
  </si>
  <si>
    <t>V terenu do IV. Ktg</t>
  </si>
  <si>
    <t>Strojni  izkop jarkov za revizijske jaške v terenu V. ktg., širine do 1,5m, globine do 2,5 m, naklon brežin 75° z z nakladanjem na prevozno sredstvo, odvozom na krajevno deponijo oddaljeno do 20km, komplet z ravnanjen materiala v deponiji.</t>
  </si>
  <si>
    <t>Ročni izkop zemljine  III. ktg. na mestih priklopov na obst. vodovod, križanjih z obstoječo komunalno infrastrukturo, z odmetom zemljine 1,0 m od roba izkopa.</t>
  </si>
  <si>
    <t xml:space="preserve">Planiranje dna vodovodnega jarka s točnostjo +/-3cm s komprimiranjem do Eu=40N/mm2                </t>
  </si>
  <si>
    <t>Dobava in vgradnja drobljenca 4-8 mm za posteljico in obsip vodovoda do višine 30 cm nad temenom cevi, s planiranjem in strojnim utrjevanjem do zgoščenosti &gt;=95 % MMP. Natančnost izdelave posteljice je +/- 1 cm.</t>
  </si>
  <si>
    <t xml:space="preserve">Dobava in zasip jarkov s tamponskim drobljencem iz kamnine 0/63mm, ter komprimiranje v plasteh po 20 cm do zgoščenosti &gt;=95 % MMP. </t>
  </si>
  <si>
    <t>Dobava in vgradnja tamponskega drobljenca iz kamnine 0/63mm za izdelavo kamnite grede debeline 20 do 30 cm skupaj z utrjevanjem do zgoščenosti &gt;=98 % MMP. (Kamnita greda se vgradi na odsekih samostojnega vodenja vodovoda).</t>
  </si>
  <si>
    <t>Dobava in vgradnja tamponskega drobljenca iz kamnine 0/32mm za izdelavo nevezane nosilne plasti cestišča debeline 20 do 25 cm skupaj z utrjevanjem do zgoščenosti &gt;=98 % MMP. 
(TD se vgradi na odsekih samostojnega vodenja vodovoda.</t>
  </si>
  <si>
    <t>9.</t>
  </si>
  <si>
    <t>Priprava podlage za asfaltiranje skupaj z rezkanjem poškodovanjega obstoječega asfalta, planiranje in valjanje planuma s točnostjo
+/-2 cm, ter komplet z odkopom in odvozom odvečnega materiala na deponijo v oddaljenosti 20 km.</t>
  </si>
  <si>
    <t>10.</t>
  </si>
  <si>
    <t>Čiščenje in pobrizg obstoječega asfalta z bitumensko emulzijo porabe 0.5 kg/m2, komplet z vsemi pomožnimi deli, prenosi in prevozi.</t>
  </si>
  <si>
    <t>11.</t>
  </si>
  <si>
    <t>Dobava in vgrajevanje prve nosilne plasti bituminiziranega drobljenca zrnavosti 0/22 ali 0/32 mm v debelini 7 cm -  AC 22 base B50/70 A3 komplet z vsemi pomožnimi deli, prenosi in prevozi. (vgradnja za fazo posedanja)</t>
  </si>
  <si>
    <t>12.</t>
  </si>
  <si>
    <t>Frezanje obrambnozapornega plasti obstoječega vozišča debeline do 3 cm, skupaj s predhodno položeno nosilno plastjo (faza posedanja) v skupni širini do 2,5 m, komplet z nalaganjem in odvozom odvečnega materiala na stalno deponijo do 20 km ter vsemi pomožnimi deli, prenosi in prevozi. (izdelava po fazi posedanja)</t>
  </si>
  <si>
    <t>13.</t>
  </si>
  <si>
    <t>Čiščenje in pobrizg asfalta (obstoječi in prva vgradnja) z bitumensko emulzijo porabe 0.5 kg/m2, komplet z vsemi pomožnimi deli, prenosi in prevozi. (izdelava po fazi posedanja)</t>
  </si>
  <si>
    <t>14.</t>
  </si>
  <si>
    <t>Dobava in vgrajevanje vezane obrambnozaporne plasti bituminiziranega betona (BB 8) iz zmesi zrn iz silikatnih kamnin in cestogradbenega bitumna v debelini 30 mm - AC 8 surf B50/70 A3, komplet z vsemi pomožnimi deli, prenosi in prevozi. (izdelava po fazi posedanja)</t>
  </si>
  <si>
    <t>15.</t>
  </si>
  <si>
    <t>Izdelava mulde ob robu asfaltiranega cestišča, za odvod padavinske vode v obstoječe jarke in požiralnike.</t>
  </si>
  <si>
    <t>16.</t>
  </si>
  <si>
    <t>Izdelava oziroma popravilo obstoječe bankine iz kamnitega drobljenca ali naravnega kamnitega materiala frakcije 0/32, v širini 0,5 m, debeline 10 cm skupaj z uvaljanjem ter vsemi pomožnimi deli prenosi in prevozi.</t>
  </si>
  <si>
    <t>17.</t>
  </si>
  <si>
    <t>Črpanje vode iz gradbene jame med izkopom in montažo (Obračun po dejansko porabljenem času).</t>
  </si>
  <si>
    <t>ZEMELJSKA DELA SKUPAJ:</t>
  </si>
  <si>
    <r>
      <t xml:space="preserve">Izdelava tipskega </t>
    </r>
    <r>
      <rPr>
        <b/>
        <sz val="10"/>
        <color theme="1"/>
        <rFont val="Arial"/>
        <family val="2"/>
        <charset val="238"/>
      </rPr>
      <t>vodotesnega</t>
    </r>
    <r>
      <rPr>
        <sz val="10"/>
        <color theme="1"/>
        <rFont val="Arial"/>
        <family val="2"/>
        <charset val="238"/>
      </rPr>
      <t xml:space="preserve"> vodovodnega revizijskega jaška (sistem bela kad) iz betona C30/37 omočljivosti do 3 cm (debelins sten in plošč 20cm), komplet z vsemi pomožnimi deli (opaž, armatura, vgradnja betona), zatesnitvijo delovnih stikov plošč in sten ter prehodov cevi skozi stene jaška s hidroekspanzijskim tesnilnim trakom iz betonita in kavčuka, podložnim betonom C12/15) v debelini do 15cm, poglobitvijo za črpanje izdelano v talni plošči (dim: 40x40x40), AB vencem pokrova iz betona C30/37, vodotesnim pokrovom iz nodularne litine 60x60cm z protihrupnim vložkom in tesnili, nosilnosti 250 kN z napisom VODOVOD. Skupaj z jakom se dobavi in vgradi tudi vstopna lestev iz nerjavečih-INOX cevi fi40mm dolžine do 1,5m s prečkami fi18mm na razmaku 30cm ter betonski ali inox podstavek za podpiranje armatur (dim.: fi 150, višine do 70cm).</t>
    </r>
  </si>
  <si>
    <t xml:space="preserve">zun dim. LxBxH=190x160x190cm, </t>
  </si>
  <si>
    <t>zun dim. LxBxH=260x210x190cm</t>
  </si>
  <si>
    <t>Izdelava betonskih podstavkov dim 40x40x15 iz betona C16/20 za cestne kape, N-kose hidrantov ter temelje nosilcev označevalnih tablic vodovoda, komplet z opažanjem ter dobavo in vgrajevanjem betona.</t>
  </si>
  <si>
    <t>Izdelava vodotesni prebojev cevi skozi stene jaškov komplet z dobavo in montažo hidroekspanzijskega traka na bazi betonita in kavčuka na obod cevi ter vgradnjo zalivnega betona C30/37 z omočljivostoj do 3cm izdelanega iz cementa s hidroekspanzijskim dodatkom za zatesnitev prebojev.</t>
  </si>
  <si>
    <t>preboj do fi 250 mm za cevi do DN100</t>
  </si>
  <si>
    <t>preboj do fi 200 mm za cevi do DN80</t>
  </si>
  <si>
    <t>preboj do fi 80 mm za cevi do DN25</t>
  </si>
  <si>
    <t>4</t>
  </si>
  <si>
    <t>Izdelava odprtin skozi AB stene obstoječih revizijskih jaškov dim do 20x20cm komple z odvozom odpadnega materiala na deponijov oddaljenosti do 20km.</t>
  </si>
  <si>
    <t>5</t>
  </si>
  <si>
    <t>Izdelava betonskih sidernih blokov dim 80x40x40 iz betona C16/20 komplet z opažanjem ter dobavo in vgrajevanjem betona.</t>
  </si>
  <si>
    <t>6</t>
  </si>
  <si>
    <t>Obbetonirance cestnih kap skupaj z dobavo in vgradnjo betona C12/15.</t>
  </si>
  <si>
    <t>GRADBENA DELA SKUPAJ:</t>
  </si>
  <si>
    <t xml:space="preserve">Dobava in montaža vodovodnih cevi iz nodularne litine C40 NATURAL, PN=16 bar, s standardnimi spojkami "STD", zunanje in notranje zaščitenih proti koroziji (standardi ISO4179 in ISO8179), komplet s spojnim materialom in tesnili. Cevi se polagajo na predhodno pripravljeno peščeno posteljico. </t>
  </si>
  <si>
    <t>DN80</t>
  </si>
  <si>
    <t>DN100</t>
  </si>
  <si>
    <t>DN150</t>
  </si>
  <si>
    <t>Dobava in montaža pocinkanih, srednjetežkih,  navojnih cevi po EN 10208-1, za pitno vodo, komplet s spojnim in tesnilnim materialom.</t>
  </si>
  <si>
    <t>DN25</t>
  </si>
  <si>
    <t>DN40</t>
  </si>
  <si>
    <t>DN50</t>
  </si>
  <si>
    <t>Dobava in montaža zaščitne PVC ali polietilenske cevi PE80, SDR7,4 fi300 za izdelavo križanj vodovoda z ostalimi komunalnimi vodi komplet z dobavo in motažo tesnilnega materila za vodotesno zatesnitev medprostora vodovoda in zaščitne cevi.</t>
  </si>
  <si>
    <t>Dobava in montaža fazonskih kosov iz nodularne litine GGG 400, PN16, z zunanjo in notranjo epoksy zaščito min. debeline 70 mikronov, z gumi tesnili in vijaki z maticami v antikorozijsko zaščiteni oziroma inox izvedbi.</t>
  </si>
  <si>
    <t>EU DN150</t>
  </si>
  <si>
    <t>EU DN100</t>
  </si>
  <si>
    <t>EU DN80</t>
  </si>
  <si>
    <t>X DN80/R2"</t>
  </si>
  <si>
    <t>X DN80/R1"</t>
  </si>
  <si>
    <t>X DN50/R2"</t>
  </si>
  <si>
    <t>slepa prirobnica DN150</t>
  </si>
  <si>
    <t>slepa prirobnica DN80</t>
  </si>
  <si>
    <t>FF DN150/L=1000</t>
  </si>
  <si>
    <t>FF DN80/L=1000</t>
  </si>
  <si>
    <t>FF DN80/L=800</t>
  </si>
  <si>
    <t>FF DN80/L=700</t>
  </si>
  <si>
    <t>FF DN150/L=600</t>
  </si>
  <si>
    <t>FF DN100/L=600</t>
  </si>
  <si>
    <t>FF DN80/L=600</t>
  </si>
  <si>
    <t>FF DN80/L=500</t>
  </si>
  <si>
    <t>FF DN50/L=500</t>
  </si>
  <si>
    <t>FF DN80/L=300</t>
  </si>
  <si>
    <t>FF DN80/L=200</t>
  </si>
  <si>
    <t>MMK 11,25° DN150</t>
  </si>
  <si>
    <t>MMK 11,25° DN100</t>
  </si>
  <si>
    <t>MMK 11,25° DN80</t>
  </si>
  <si>
    <t>MMK 22,5° DN150</t>
  </si>
  <si>
    <t>MMK 22,5° DN80</t>
  </si>
  <si>
    <t>MMK 30° DN150</t>
  </si>
  <si>
    <t>MMK 30° DN80</t>
  </si>
  <si>
    <t>MMK 45° DN80</t>
  </si>
  <si>
    <t>MMQ DN80</t>
  </si>
  <si>
    <t>MMA DN150/80</t>
  </si>
  <si>
    <t>MMA DN100/50</t>
  </si>
  <si>
    <t>MMA DN80/50</t>
  </si>
  <si>
    <t>MMB DN80</t>
  </si>
  <si>
    <t>"Multi-join GF+" EU DN150</t>
  </si>
  <si>
    <t>"Multi-join GF+" EU DN100</t>
  </si>
  <si>
    <t>"Multi-join GF+" EU DN80</t>
  </si>
  <si>
    <t>T DN150/100 (vrtljiva prirobnica)</t>
  </si>
  <si>
    <t>T DN150/80 (vrtljiva prirobnica)</t>
  </si>
  <si>
    <t>T DN100 (vrtljiva prirobnica)</t>
  </si>
  <si>
    <t>T DN100/80 (vrtljiva prirobnica)</t>
  </si>
  <si>
    <t>T DN100/50 (vrtljiva prirobnica)</t>
  </si>
  <si>
    <t>T DN80 (vrtljiva prirobnica)</t>
  </si>
  <si>
    <t>T DN80/50  (vrtljiva prirobnica)</t>
  </si>
  <si>
    <t>TT DN80  (vrtljiva prirobnica)</t>
  </si>
  <si>
    <t>TT DN80/50  (vrtljiva prirobnica)</t>
  </si>
  <si>
    <t>FFR 100/80</t>
  </si>
  <si>
    <t>F DN80</t>
  </si>
  <si>
    <t>N DN80</t>
  </si>
  <si>
    <t>FFK 11,25° DN80</t>
  </si>
  <si>
    <t>FFK 30° DN50</t>
  </si>
  <si>
    <t>FFK 45° DN80</t>
  </si>
  <si>
    <t>Q DN80</t>
  </si>
  <si>
    <t>Q DN50</t>
  </si>
  <si>
    <t>MK 22,5° DN80</t>
  </si>
  <si>
    <t>MDK DN150 (kratki)</t>
  </si>
  <si>
    <t>MDK DN100 (kratki)</t>
  </si>
  <si>
    <t>MDK DN80 (dolgi)</t>
  </si>
  <si>
    <t>MDK DN50 (kratki)</t>
  </si>
  <si>
    <r>
      <t xml:space="preserve">Dobava in montaža EV zasuna </t>
    </r>
    <r>
      <rPr>
        <b/>
        <sz val="10"/>
        <color theme="1"/>
        <rFont val="Arial"/>
        <family val="2"/>
      </rPr>
      <t>PN16</t>
    </r>
    <r>
      <rPr>
        <sz val="10"/>
        <color theme="1"/>
        <rFont val="Arial"/>
        <family val="2"/>
        <charset val="238"/>
      </rPr>
      <t xml:space="preserve"> iz nodularne litine GGG 400 z epoksy zaščito minimalne debeline 250 mikronov. Klin zasuna je zaščiten z EPDM elastomerno gumo. Vreteno zasuna je izdelano iz nerjavečega jekla. Tesnenje na vretenu je izvedeno z dvema "O" tesniloma iz NBR. Na obeh straneh klina sta teflonski vodili. Komplet z gumi tesnili, vijaki in maticami,
Vijaki po montaži dodatno antikorozijsko zaščiteni. Ustrezati morajo standardu EN 1074 in ISO 7259.</t>
    </r>
  </si>
  <si>
    <t>Dobava in montaža teleskopske-vgradbene garniture za EV zasune, vgradbena višina h=0,7-1,2m, komplet z podložno ploščo Tip. 240 in varovalno teleskopsko cestno kapo d90 (kot npr. PAM) z napisom VODA. Skupaj z vsem montažnim in tesnilnim materialom.</t>
  </si>
  <si>
    <t>Dobava in montaža ročnega kola za ovalne zasune komplet z montažnim materialom.</t>
  </si>
  <si>
    <t>za zasun DN150</t>
  </si>
  <si>
    <t>za zasun DN100</t>
  </si>
  <si>
    <t>za zasun DN80</t>
  </si>
  <si>
    <t>za zasun DN50</t>
  </si>
  <si>
    <r>
      <t>Dobava in montaža medprirobnične lopute DN80/PN16</t>
    </r>
    <r>
      <rPr>
        <b/>
        <sz val="10"/>
        <color theme="1"/>
        <rFont val="Arial"/>
        <family val="2"/>
      </rPr>
      <t xml:space="preserve"> </t>
    </r>
    <r>
      <rPr>
        <sz val="10"/>
        <color theme="1"/>
        <rFont val="Arial"/>
        <family val="2"/>
        <charset val="238"/>
      </rPr>
      <t>za pitno vodo, izdelane</t>
    </r>
    <r>
      <rPr>
        <b/>
        <sz val="10"/>
        <color theme="1"/>
        <rFont val="Arial"/>
        <family val="2"/>
      </rPr>
      <t xml:space="preserve"> </t>
    </r>
    <r>
      <rPr>
        <sz val="10"/>
        <color theme="1"/>
        <rFont val="Arial"/>
        <family val="2"/>
        <charset val="238"/>
      </rPr>
      <t>iz ohišja iz nodularne litine 400 z epoksy zaščito minimalne debeline 250 mikronov. Zaporni disk iz nodularne litine 400, tesnila iz NBR. Loputa se dobavi z ročno-polžnim pogonom ter montažnim in tesnilnim materilaom. Vijaki po montaži dodatno antikorozijsko zaščiteni oziroma v inox izvedbi. Ustrezati morajo standardu EN 1074 in ISO 7259.</t>
    </r>
  </si>
  <si>
    <t xml:space="preserve">Dobava in montaža nadzemnega požarnega
hidranta DN 80/700. Telo nadzemnega hidranta mora biti iz INOX, glava iz nodularne litine z dvema "C" priključkoma ter enim "B" priključkom. Hidrant mora biti opremljen z izpustno odprtino po kateri odteče stoječa voda iz hidranta. Ustrezati mora standardu DIN 3222.
</t>
  </si>
  <si>
    <t>Dobava in montaža stabilne požarne "C" spojke 52mm opremljene z zunanjim navojnim priključkom R2" komplet s pokrovom s pritrdilno verižico ter tesnilnim materialom.</t>
  </si>
  <si>
    <t>Dobava in montaža pocinkanih fitingov iz bele temprane litine visoke kvalitete z vroče cinkano prevleko. Ustrezati morajo standardu DIN 1692, DIN 2999/1 (ISO 7/1) komplet s tesnilnim materialom.</t>
  </si>
  <si>
    <t xml:space="preserve"> - spojka reducirna (nipelj) zunanji navoj R2"/1" </t>
  </si>
  <si>
    <t xml:space="preserve"> - spojka reducirna (nipelj) zunanji navoj R6/4"/1" </t>
  </si>
  <si>
    <t xml:space="preserve"> - spojka (nipelj) zunanji navoj R2" </t>
  </si>
  <si>
    <t xml:space="preserve"> - spojka (nipelj) zunanji navoj R6/4" </t>
  </si>
  <si>
    <t xml:space="preserve"> - spojka (nipelj) zunanji navoj R1" </t>
  </si>
  <si>
    <t xml:space="preserve"> - koleno 90° notranji navoj R1"</t>
  </si>
  <si>
    <t xml:space="preserve"> - TT-kos (križ) R2"</t>
  </si>
  <si>
    <t xml:space="preserve"> - T-kos R2"</t>
  </si>
  <si>
    <t xml:space="preserve"> - T-kos R6/4"</t>
  </si>
  <si>
    <t xml:space="preserve"> - objemka (mufa) notranji navoj R2"</t>
  </si>
  <si>
    <t xml:space="preserve"> - objemka (mufa) notranji navoj R1"</t>
  </si>
  <si>
    <t xml:space="preserve"> - čep 6/4"</t>
  </si>
  <si>
    <t xml:space="preserve"> - dvovijačna spojka (holandec) DN40/R6/4'' </t>
  </si>
  <si>
    <t xml:space="preserve"> - cevni podaljšek DN50/R2", dolžina L=200mm</t>
  </si>
  <si>
    <t xml:space="preserve"> - cevni podaljšek DN50/R2", dolžina L=100mm</t>
  </si>
  <si>
    <t xml:space="preserve"> - cevni podaljšek DN40/R6/4", dolžina L=200mm</t>
  </si>
  <si>
    <t xml:space="preserve"> - cevni podaljšek DN25/R1", dolžina L=100mm</t>
  </si>
  <si>
    <t xml:space="preserve"> - cevni podaljšek DN25/R1", dolžina L=50mm</t>
  </si>
  <si>
    <t>Dobava in montaža krogličnih ventilov PN25 z notranjim navojem. Telo krogličnega ventila  mora biti izdelano iz niklane prešane medenine MS 58, krogla je izdelana iz prešane medenine MS 58 s trdo kromirano prevleko, tesnili krogle ter tesnilo osovine so izdelani iz PTFE teflona. Ohišje ventila mora biti izdelano po standardu DIN 17660.</t>
  </si>
  <si>
    <t>Prestavitev obstoječih nadzemnih hidrantov skupaj z demontažo obstoječe armature do priklopa na glavni vodovod, montažo podaljševalne cevi iz nodularen litine DN80 v dolžini do 2m, montažo EU kosa DN80, ponovno montažo, zasuna z vgradno garnituro in cestno kapo ter N in FF-kosov skupaj z nadzemnim hidrantom. Skupaj s premontažo hidranta se izvede zamenjava vsega drobnega montažnega in tesnilnega materiala.</t>
  </si>
  <si>
    <t>klp</t>
  </si>
  <si>
    <t>Priklop novih vodovodnih odsekov na obstoječi vodovod skupaj z demontažo obstoječih armatur na mestu priklopa, čiščenjem obstoječe cevi za montažo novega cevovoda.</t>
  </si>
  <si>
    <t>DN80 (cev iz nodularne litine)</t>
  </si>
  <si>
    <t>DN40 (pocinkana jeklena cev)</t>
  </si>
  <si>
    <t>Priklop novih odcepov vodenih iz revizijskih jaškov na obstoječe hišne vodovodne priključke skupaj s prehodnimi spojkami DN25 ter montažnim in tesnilnim materilaom.</t>
  </si>
  <si>
    <t xml:space="preserve">Demontaža obstoječe hišne merilne garniture skupaj z začasnim skladiščenjem ter ponovno montažo z obnovitvijo tesnil. </t>
  </si>
  <si>
    <t>Blindiranje obstoječih vodovodnih odcepov iz glavnega distribucijskega vodovoda, ki se bodo opustili skupaj s slepimi protiprirobnicami DN80 ter montažnim in tesnilnim materialom.</t>
  </si>
  <si>
    <t>18.</t>
  </si>
  <si>
    <t xml:space="preserve">Tlačni preizkus vodotesnosti cevovoda v skladu z določili iz standarda PSIST prEN805-poglavje 10, skupaj z izdelavo zapisnika. Preizkus se izvede s preizkusnimi tlaki navedenimi v tehničnem poročilu.
</t>
  </si>
  <si>
    <t>19.</t>
  </si>
  <si>
    <t>Čiščenje in izpiranje cevovodov.</t>
  </si>
  <si>
    <t>20.</t>
  </si>
  <si>
    <t>Dobava in polaganje opozorilnega traku z indikatorjem in napisom VODOVOD</t>
  </si>
  <si>
    <t>21.</t>
  </si>
  <si>
    <t>Obveščanje potrošnikov o zaprtju vodovoda ter ponovno stavljanje v obratovanje po navodilih in nadzorom upravljavca.</t>
  </si>
  <si>
    <t>22.</t>
  </si>
  <si>
    <t>Dezinfekcija in sanitarni preizkus cevovoda po zahtevah inštituta za varovanje zdravja skupaj z izdelavo zaposnikov in pridobitvi potrdila o ostreznosti pitne vode s strani pooblaščenega organa.</t>
  </si>
  <si>
    <t>23.</t>
  </si>
  <si>
    <t>Dobava in montaža označevalne tablice (SIST 1005) za označitev elementov vodovoda, z drogom in izvedbo temelja. Vključno z montažnim materialom.</t>
  </si>
  <si>
    <t>MONTAŽNA DELA SKUPAJ:</t>
  </si>
  <si>
    <t>Ponovna vgradnja med gradnjo vodovoda demontiranih: mejnih kamnov (po izmerah geodeta), cestnih količkov, prometne signalizacije ipd</t>
  </si>
  <si>
    <t>pavšal</t>
  </si>
  <si>
    <t>Čiščenje terena in odvodz odpadnega materiala na deponijo do 20km.</t>
  </si>
  <si>
    <t>Izdelava geodetskega načrta izvedenega stanja z elaboratom KKN za vnos v kataster komunalnih naprav v skladu z zahtevami upravljalca.</t>
  </si>
  <si>
    <t xml:space="preserve">Izdelava PID tehnične dokumentacije (4 izvodi), komplet s projektom za obratovanje in vzdrževanje </t>
  </si>
  <si>
    <t xml:space="preserve">Opravljanje nadzora s strani upravljalca komunalnih vodov obračun po dejanskih stroških </t>
  </si>
  <si>
    <t>Ostala dodatna in nepredvidena dela. Obračun po dejanskih stroških porabe časa in materiala evidentiranega v gradbenem dnevniku in potrjenega s strani nadzornega organa.</t>
  </si>
  <si>
    <t xml:space="preserve"> v % investicisjke vrednosti</t>
  </si>
  <si>
    <t>ZAKLJUČNA DELA SKUPAJ:</t>
  </si>
  <si>
    <t>3. VODOVOD BREG</t>
  </si>
  <si>
    <t>1. FAZA</t>
  </si>
  <si>
    <t>2. FAZA</t>
  </si>
  <si>
    <t>SKUPAJ I. IN II. FAZA</t>
  </si>
  <si>
    <t>5. CESTNA RAZSVETLJAVA</t>
  </si>
  <si>
    <t>4. CESTA Z METEORNO KANALIZACIJO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</si>
</sst>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 _S_I_T"/>
  </numFmts>
  <fonts count="23">
    <font>
      <sz val="10"/>
      <name val="Arial"/>
      <family val="2"/>
      <charset val="238"/>
    </font>
    <font>
      <sz val="11"/>
      <color theme="1"/>
      <name val="Calibri"/>
      <family val="2"/>
      <charset val="238"/>
      <scheme val="minor"/>
    </font>
    <font>
      <b/>
      <sz val="14"/>
      <name val="Arial"/>
      <family val="2"/>
      <charset val="238"/>
    </font>
    <font>
      <sz val="12"/>
      <name val="Arial"/>
      <family val="2"/>
      <charset val="238"/>
    </font>
    <font>
      <b/>
      <sz val="10"/>
      <name val="Arial"/>
      <family val="2"/>
      <charset val="238"/>
    </font>
    <font>
      <sz val="10"/>
      <color indexed="9"/>
      <name val="Arial"/>
      <family val="2"/>
      <charset val="238"/>
    </font>
    <font>
      <sz val="10"/>
      <name val="Swis721 Cn BT"/>
      <family val="2"/>
    </font>
    <font>
      <b/>
      <sz val="10"/>
      <name val="Swis721 Cn BT"/>
      <family val="2"/>
    </font>
    <font>
      <sz val="10"/>
      <name val="Arial"/>
      <family val="2"/>
      <charset val="238"/>
    </font>
    <font>
      <sz val="11"/>
      <name val="Arial Narrow"/>
      <family val="2"/>
      <charset val="238"/>
    </font>
    <font>
      <b/>
      <sz val="11"/>
      <name val="Arial Narrow"/>
      <family val="2"/>
      <charset val="238"/>
    </font>
    <font>
      <b/>
      <u/>
      <sz val="11"/>
      <name val="Arial Narrow"/>
      <family val="2"/>
      <charset val="238"/>
    </font>
    <font>
      <sz val="10"/>
      <color theme="1"/>
      <name val="Arial"/>
      <family val="2"/>
      <charset val="238"/>
    </font>
    <font>
      <b/>
      <sz val="10"/>
      <color theme="1"/>
      <name val="Arial"/>
      <family val="2"/>
      <charset val="238"/>
    </font>
    <font>
      <sz val="10"/>
      <name val="Century Gothic CE"/>
      <charset val="238"/>
    </font>
    <font>
      <vertAlign val="superscript"/>
      <sz val="11"/>
      <color indexed="8"/>
      <name val="Arial"/>
      <family val="2"/>
      <charset val="238"/>
    </font>
    <font>
      <sz val="10"/>
      <color rgb="FF000000"/>
      <name val="Arial"/>
      <family val="2"/>
      <charset val="238"/>
    </font>
    <font>
      <vertAlign val="superscript"/>
      <sz val="10"/>
      <color theme="1"/>
      <name val="Arial"/>
      <family val="2"/>
      <charset val="238"/>
    </font>
    <font>
      <sz val="10"/>
      <color theme="1"/>
      <name val="Arial"/>
      <family val="2"/>
    </font>
    <font>
      <b/>
      <sz val="10"/>
      <color theme="1"/>
      <name val="Arial"/>
      <family val="2"/>
    </font>
    <font>
      <b/>
      <sz val="11"/>
      <name val="Tahoma"/>
      <family val="2"/>
      <charset val="238"/>
    </font>
    <font>
      <sz val="11"/>
      <name val="Tahoma"/>
      <family val="2"/>
      <charset val="238"/>
    </font>
    <font>
      <b/>
      <sz val="10"/>
      <name val="Arial Narrow"/>
      <family val="2"/>
      <charset val="238"/>
    </font>
  </fonts>
  <fills count="4">
    <fill>
      <patternFill patternType="none"/>
    </fill>
    <fill>
      <patternFill patternType="gray125"/>
    </fill>
    <fill>
      <patternFill patternType="solid">
        <fgColor indexed="4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diagonal/>
    </border>
  </borders>
  <cellStyleXfs count="6">
    <xf numFmtId="0" fontId="0" fillId="0" borderId="0"/>
    <xf numFmtId="0" fontId="14" fillId="0" borderId="0"/>
    <xf numFmtId="0" fontId="1" fillId="0" borderId="0"/>
    <xf numFmtId="43" fontId="1" fillId="0" borderId="0" applyFont="0" applyFill="0" applyBorder="0" applyAlignment="0" applyProtection="0"/>
    <xf numFmtId="0" fontId="8" fillId="0" borderId="0"/>
    <xf numFmtId="0" fontId="8" fillId="0" borderId="0"/>
  </cellStyleXfs>
  <cellXfs count="230">
    <xf numFmtId="0" fontId="0" fillId="0" borderId="0" xfId="0"/>
    <xf numFmtId="0" fontId="2" fillId="0" borderId="0" xfId="0" applyFont="1"/>
    <xf numFmtId="0" fontId="3" fillId="0" borderId="0" xfId="0" applyFont="1"/>
    <xf numFmtId="0" fontId="5" fillId="0" borderId="0" xfId="0" applyFont="1"/>
    <xf numFmtId="49" fontId="7" fillId="0" borderId="0" xfId="0" applyNumberFormat="1" applyFont="1" applyBorder="1" applyAlignment="1">
      <alignment horizontal="center" vertical="center"/>
    </xf>
    <xf numFmtId="164" fontId="7" fillId="0" borderId="0" xfId="0" applyNumberFormat="1" applyFont="1" applyBorder="1" applyAlignment="1">
      <alignment horizontal="center"/>
    </xf>
    <xf numFmtId="49" fontId="7" fillId="0" borderId="1" xfId="0" applyNumberFormat="1" applyFont="1" applyBorder="1" applyAlignment="1">
      <alignment horizontal="center"/>
    </xf>
    <xf numFmtId="164" fontId="7" fillId="0" borderId="1" xfId="0" applyNumberFormat="1" applyFont="1" applyBorder="1" applyAlignment="1">
      <alignment horizontal="center"/>
    </xf>
    <xf numFmtId="49" fontId="6" fillId="0" borderId="1" xfId="0" applyNumberFormat="1" applyFont="1" applyBorder="1" applyAlignment="1">
      <alignment horizontal="left"/>
    </xf>
    <xf numFmtId="164" fontId="6" fillId="0" borderId="1" xfId="0" applyNumberFormat="1" applyFont="1" applyBorder="1" applyAlignment="1">
      <alignment horizontal="right"/>
    </xf>
    <xf numFmtId="49" fontId="6" fillId="0" borderId="2" xfId="0" applyNumberFormat="1" applyFont="1" applyBorder="1" applyAlignment="1">
      <alignment horizontal="left"/>
    </xf>
    <xf numFmtId="164" fontId="6" fillId="0" borderId="2" xfId="0" applyNumberFormat="1" applyFont="1" applyBorder="1" applyAlignment="1">
      <alignment horizontal="right"/>
    </xf>
    <xf numFmtId="49" fontId="4" fillId="0" borderId="0" xfId="0" applyNumberFormat="1" applyFont="1" applyAlignment="1">
      <alignment horizontal="left"/>
    </xf>
    <xf numFmtId="0" fontId="4" fillId="0" borderId="0" xfId="0" applyFont="1" applyAlignment="1">
      <alignment horizontal="left" vertical="center" wrapText="1" shrinkToFit="1"/>
    </xf>
    <xf numFmtId="49" fontId="0" fillId="0" borderId="0" xfId="0" applyNumberFormat="1" applyFont="1" applyAlignment="1">
      <alignment horizontal="left"/>
    </xf>
    <xf numFmtId="0" fontId="0" fillId="0" borderId="0" xfId="0" applyFont="1" applyAlignment="1">
      <alignment horizontal="left" vertical="center" wrapText="1" shrinkToFit="1"/>
    </xf>
    <xf numFmtId="49" fontId="0" fillId="0" borderId="1" xfId="0" applyNumberFormat="1" applyFont="1" applyBorder="1" applyAlignment="1" applyProtection="1">
      <alignment horizontal="left"/>
    </xf>
    <xf numFmtId="0" fontId="0" fillId="0" borderId="1" xfId="0" applyFont="1" applyBorder="1" applyAlignment="1" applyProtection="1">
      <alignment horizontal="left" vertical="center" wrapText="1" shrinkToFit="1"/>
    </xf>
    <xf numFmtId="49" fontId="0" fillId="0" borderId="2" xfId="0" applyNumberFormat="1" applyFont="1" applyBorder="1" applyAlignment="1">
      <alignment horizontal="left"/>
    </xf>
    <xf numFmtId="0" fontId="0" fillId="0" borderId="2" xfId="0" applyFont="1" applyBorder="1" applyAlignment="1">
      <alignment horizontal="left" vertical="center" wrapText="1" shrinkToFit="1"/>
    </xf>
    <xf numFmtId="49" fontId="0" fillId="0" borderId="2" xfId="0" applyNumberFormat="1" applyFont="1" applyBorder="1" applyAlignment="1" applyProtection="1">
      <alignment horizontal="left"/>
    </xf>
    <xf numFmtId="0" fontId="0" fillId="0" borderId="2" xfId="0" applyFont="1" applyBorder="1" applyAlignment="1" applyProtection="1">
      <alignment horizontal="left" vertical="center" wrapText="1" shrinkToFit="1"/>
    </xf>
    <xf numFmtId="4" fontId="4" fillId="0" borderId="0" xfId="0" applyNumberFormat="1" applyFont="1" applyAlignment="1">
      <alignment horizontal="right"/>
    </xf>
    <xf numFmtId="4" fontId="0" fillId="0" borderId="0" xfId="0" applyNumberFormat="1" applyFont="1" applyAlignment="1">
      <alignment horizontal="right"/>
    </xf>
    <xf numFmtId="4" fontId="0" fillId="0" borderId="1" xfId="0" applyNumberFormat="1" applyFont="1" applyBorder="1" applyAlignment="1">
      <alignment horizontal="right"/>
    </xf>
    <xf numFmtId="4" fontId="0" fillId="0" borderId="1" xfId="0" applyNumberFormat="1" applyFont="1" applyBorder="1" applyAlignment="1" applyProtection="1">
      <alignment horizontal="right"/>
      <protection locked="0"/>
    </xf>
    <xf numFmtId="4" fontId="0" fillId="0" borderId="2" xfId="0" applyNumberFormat="1" applyFont="1" applyBorder="1" applyAlignment="1">
      <alignment horizontal="right"/>
    </xf>
    <xf numFmtId="4" fontId="0" fillId="0" borderId="1" xfId="0" applyNumberFormat="1" applyFont="1" applyBorder="1" applyAlignment="1" applyProtection="1">
      <alignment horizontal="right"/>
    </xf>
    <xf numFmtId="4" fontId="0" fillId="0" borderId="2" xfId="0" applyNumberFormat="1" applyFont="1" applyBorder="1" applyAlignment="1" applyProtection="1">
      <alignment horizontal="right"/>
    </xf>
    <xf numFmtId="4" fontId="0" fillId="0" borderId="2" xfId="0" applyNumberFormat="1" applyFont="1" applyBorder="1" applyAlignment="1" applyProtection="1">
      <alignment horizontal="right"/>
      <protection locked="0"/>
    </xf>
    <xf numFmtId="49" fontId="4" fillId="0" borderId="2" xfId="0" applyNumberFormat="1" applyFont="1" applyBorder="1" applyAlignment="1">
      <alignment horizontal="left"/>
    </xf>
    <xf numFmtId="4" fontId="4" fillId="0" borderId="2" xfId="0" applyNumberFormat="1" applyFont="1" applyBorder="1" applyAlignment="1">
      <alignment horizontal="right"/>
    </xf>
    <xf numFmtId="49" fontId="4" fillId="0" borderId="2" xfId="0" applyNumberFormat="1" applyFont="1" applyBorder="1" applyAlignment="1" applyProtection="1">
      <alignment horizontal="left"/>
    </xf>
    <xf numFmtId="49" fontId="0" fillId="2" borderId="2" xfId="0" applyNumberFormat="1" applyFont="1" applyFill="1" applyBorder="1" applyAlignment="1">
      <alignment horizontal="center" wrapText="1"/>
    </xf>
    <xf numFmtId="4" fontId="0" fillId="2" borderId="2" xfId="0" applyNumberFormat="1" applyFont="1" applyFill="1" applyBorder="1" applyAlignment="1">
      <alignment horizontal="center" wrapText="1"/>
    </xf>
    <xf numFmtId="3" fontId="0" fillId="2" borderId="2" xfId="0" applyNumberFormat="1" applyFont="1" applyFill="1" applyBorder="1" applyAlignment="1">
      <alignment horizontal="center" wrapText="1"/>
    </xf>
    <xf numFmtId="49" fontId="4" fillId="0" borderId="0" xfId="0" applyNumberFormat="1" applyFont="1" applyAlignment="1">
      <alignment horizontal="center"/>
    </xf>
    <xf numFmtId="49" fontId="0" fillId="0" borderId="2" xfId="0" applyNumberFormat="1" applyFont="1" applyBorder="1" applyAlignment="1">
      <alignment horizontal="center"/>
    </xf>
    <xf numFmtId="49" fontId="0" fillId="0" borderId="2" xfId="0" applyNumberFormat="1" applyFont="1" applyBorder="1" applyAlignment="1" applyProtection="1">
      <alignment horizontal="center"/>
    </xf>
    <xf numFmtId="49" fontId="0" fillId="0" borderId="1" xfId="0" applyNumberFormat="1" applyFont="1" applyBorder="1" applyAlignment="1" applyProtection="1">
      <alignment horizontal="center"/>
    </xf>
    <xf numFmtId="49" fontId="0" fillId="0" borderId="0" xfId="0" applyNumberFormat="1" applyFont="1" applyAlignment="1">
      <alignment horizontal="center"/>
    </xf>
    <xf numFmtId="0" fontId="4" fillId="0" borderId="2" xfId="0" applyFont="1" applyBorder="1" applyAlignment="1">
      <alignment horizontal="left" vertical="center" wrapText="1" shrinkToFit="1"/>
    </xf>
    <xf numFmtId="4" fontId="4" fillId="0" borderId="2" xfId="0" applyNumberFormat="1" applyFont="1" applyBorder="1" applyAlignment="1" applyProtection="1">
      <alignment horizontal="right"/>
      <protection locked="0"/>
    </xf>
    <xf numFmtId="0" fontId="4" fillId="0" borderId="0" xfId="0" applyFont="1"/>
    <xf numFmtId="0" fontId="0" fillId="0" borderId="0" xfId="0" applyFont="1"/>
    <xf numFmtId="4" fontId="0" fillId="0" borderId="0" xfId="0" applyNumberFormat="1" applyFont="1"/>
    <xf numFmtId="4" fontId="7" fillId="0" borderId="0" xfId="0" applyNumberFormat="1" applyFont="1" applyBorder="1" applyAlignment="1">
      <alignment horizontal="center"/>
    </xf>
    <xf numFmtId="4" fontId="7" fillId="0" borderId="1" xfId="0" applyNumberFormat="1" applyFont="1" applyBorder="1" applyAlignment="1">
      <alignment horizontal="center"/>
    </xf>
    <xf numFmtId="4" fontId="6" fillId="0" borderId="1" xfId="0" applyNumberFormat="1" applyFont="1" applyBorder="1" applyAlignment="1">
      <alignment horizontal="right"/>
    </xf>
    <xf numFmtId="4" fontId="6" fillId="0" borderId="2" xfId="0" applyNumberFormat="1" applyFont="1" applyBorder="1" applyAlignment="1">
      <alignment horizontal="right"/>
    </xf>
    <xf numFmtId="4" fontId="0" fillId="0" borderId="0" xfId="0" applyNumberFormat="1" applyFont="1" applyAlignment="1">
      <alignment horizontal="center"/>
    </xf>
    <xf numFmtId="164" fontId="6" fillId="0" borderId="1" xfId="0" applyNumberFormat="1" applyFont="1" applyBorder="1" applyAlignment="1">
      <alignment horizontal="center"/>
    </xf>
    <xf numFmtId="164" fontId="6" fillId="0" borderId="2" xfId="0" applyNumberFormat="1" applyFont="1" applyBorder="1" applyAlignment="1">
      <alignment horizontal="center"/>
    </xf>
    <xf numFmtId="0" fontId="10" fillId="0" borderId="0" xfId="0" applyFont="1" applyFill="1" applyAlignment="1"/>
    <xf numFmtId="4" fontId="10" fillId="0" borderId="0" xfId="0" applyNumberFormat="1" applyFont="1" applyFill="1" applyAlignment="1">
      <alignment horizontal="center" wrapText="1"/>
    </xf>
    <xf numFmtId="4" fontId="4" fillId="0" borderId="0" xfId="0" applyNumberFormat="1" applyFont="1"/>
    <xf numFmtId="4" fontId="10" fillId="0" borderId="0" xfId="0" applyNumberFormat="1" applyFont="1" applyFill="1" applyAlignment="1">
      <alignment horizontal="right" vertical="top" wrapText="1"/>
    </xf>
    <xf numFmtId="0" fontId="10" fillId="0" borderId="2" xfId="0" applyFont="1" applyFill="1" applyBorder="1" applyAlignment="1">
      <alignment horizontal="justify" wrapText="1"/>
    </xf>
    <xf numFmtId="4" fontId="10" fillId="0" borderId="2" xfId="0" applyNumberFormat="1" applyFont="1" applyFill="1" applyBorder="1" applyAlignment="1">
      <alignment horizontal="center"/>
    </xf>
    <xf numFmtId="4" fontId="10" fillId="0" borderId="2" xfId="0" applyNumberFormat="1" applyFont="1" applyFill="1" applyBorder="1" applyAlignment="1">
      <alignment horizontal="center" wrapText="1"/>
    </xf>
    <xf numFmtId="0" fontId="9" fillId="0" borderId="2" xfId="0" applyFont="1" applyFill="1" applyBorder="1" applyAlignment="1">
      <alignment horizontal="left" vertical="top" wrapText="1"/>
    </xf>
    <xf numFmtId="4" fontId="9" fillId="0" borderId="2" xfId="0" applyNumberFormat="1" applyFont="1" applyFill="1" applyBorder="1" applyAlignment="1">
      <alignment horizontal="center"/>
    </xf>
    <xf numFmtId="4" fontId="9" fillId="0" borderId="2" xfId="0" applyNumberFormat="1" applyFont="1" applyFill="1" applyBorder="1" applyAlignment="1">
      <alignment horizontal="center" wrapText="1"/>
    </xf>
    <xf numFmtId="0" fontId="9" fillId="0" borderId="2" xfId="0" applyFont="1" applyFill="1" applyBorder="1" applyAlignment="1">
      <alignment vertical="top" wrapText="1"/>
    </xf>
    <xf numFmtId="0" fontId="9" fillId="0" borderId="2" xfId="0" applyFont="1" applyFill="1" applyBorder="1" applyAlignment="1">
      <alignment horizontal="justify" wrapText="1"/>
    </xf>
    <xf numFmtId="0" fontId="8" fillId="0" borderId="2" xfId="0" applyFont="1" applyFill="1" applyBorder="1" applyAlignment="1">
      <alignment vertical="top" wrapText="1"/>
    </xf>
    <xf numFmtId="4" fontId="0" fillId="2" borderId="2" xfId="0" applyNumberFormat="1" applyFont="1" applyFill="1" applyBorder="1" applyAlignment="1">
      <alignment horizontal="right" wrapText="1"/>
    </xf>
    <xf numFmtId="4" fontId="10" fillId="0" borderId="2" xfId="0" applyNumberFormat="1" applyFont="1" applyFill="1" applyBorder="1" applyAlignment="1">
      <alignment horizontal="right"/>
    </xf>
    <xf numFmtId="4" fontId="10" fillId="0" borderId="2" xfId="0" applyNumberFormat="1" applyFont="1" applyFill="1" applyBorder="1" applyAlignment="1">
      <alignment horizontal="right" vertical="top" wrapText="1"/>
    </xf>
    <xf numFmtId="4" fontId="9" fillId="0" borderId="2" xfId="0" applyNumberFormat="1" applyFont="1" applyFill="1" applyBorder="1" applyAlignment="1">
      <alignment horizontal="right"/>
    </xf>
    <xf numFmtId="4" fontId="9" fillId="0" borderId="2" xfId="0" applyNumberFormat="1" applyFont="1" applyFill="1" applyBorder="1" applyAlignment="1">
      <alignment horizontal="right" wrapText="1"/>
    </xf>
    <xf numFmtId="4" fontId="10" fillId="0" borderId="2" xfId="0" applyNumberFormat="1" applyFont="1" applyFill="1" applyBorder="1" applyAlignment="1">
      <alignment horizontal="right" wrapText="1"/>
    </xf>
    <xf numFmtId="4" fontId="9" fillId="0" borderId="2" xfId="0" applyNumberFormat="1" applyFont="1" applyFill="1" applyBorder="1" applyAlignment="1">
      <alignment horizontal="right" vertical="top"/>
    </xf>
    <xf numFmtId="4" fontId="10" fillId="0" borderId="2" xfId="0" applyNumberFormat="1" applyFont="1" applyFill="1" applyBorder="1" applyAlignment="1">
      <alignment horizontal="right" vertical="top"/>
    </xf>
    <xf numFmtId="0" fontId="10" fillId="0" borderId="0" xfId="0" applyFont="1" applyFill="1" applyAlignment="1">
      <alignment horizontal="center" vertical="center"/>
    </xf>
    <xf numFmtId="0" fontId="4" fillId="0" borderId="0" xfId="0" applyFont="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Alignment="1">
      <alignment horizontal="center" vertical="center" wrapText="1" shrinkToFit="1"/>
    </xf>
    <xf numFmtId="49" fontId="12" fillId="0" borderId="0" xfId="1" applyNumberFormat="1" applyFont="1" applyAlignment="1">
      <alignment horizontal="center" vertical="top"/>
    </xf>
    <xf numFmtId="0" fontId="12" fillId="0" borderId="0" xfId="1" applyFont="1" applyAlignment="1">
      <alignment vertical="top" wrapText="1"/>
    </xf>
    <xf numFmtId="4" fontId="12" fillId="0" borderId="0" xfId="1" applyNumberFormat="1" applyFont="1" applyAlignment="1">
      <alignment horizontal="right"/>
    </xf>
    <xf numFmtId="0" fontId="12" fillId="0" borderId="0" xfId="2" applyFont="1" applyBorder="1" applyAlignment="1">
      <alignment horizontal="center" vertical="top"/>
    </xf>
    <xf numFmtId="1" fontId="13" fillId="0" borderId="0" xfId="2" applyNumberFormat="1" applyFont="1" applyAlignment="1"/>
    <xf numFmtId="4" fontId="12" fillId="0" borderId="0" xfId="3" applyNumberFormat="1" applyFont="1" applyBorder="1" applyAlignment="1"/>
    <xf numFmtId="4" fontId="12" fillId="0" borderId="0" xfId="3" applyNumberFormat="1" applyFont="1" applyBorder="1" applyAlignment="1">
      <alignment horizontal="center"/>
    </xf>
    <xf numFmtId="0" fontId="12" fillId="0" borderId="7" xfId="2" applyFont="1" applyBorder="1" applyAlignment="1">
      <alignment horizontal="center" vertical="top"/>
    </xf>
    <xf numFmtId="0" fontId="13" fillId="0" borderId="7" xfId="2" applyFont="1" applyBorder="1" applyAlignment="1"/>
    <xf numFmtId="4" fontId="12" fillId="0" borderId="7" xfId="3" applyNumberFormat="1" applyFont="1" applyBorder="1" applyAlignment="1"/>
    <xf numFmtId="0" fontId="13" fillId="0" borderId="0" xfId="2" applyFont="1" applyBorder="1" applyAlignment="1">
      <alignment horizontal="center" vertical="top"/>
    </xf>
    <xf numFmtId="0" fontId="13" fillId="0" borderId="0" xfId="2" applyFont="1" applyBorder="1" applyAlignment="1">
      <alignment vertical="distributed" wrapText="1"/>
    </xf>
    <xf numFmtId="4" fontId="12" fillId="0" borderId="0" xfId="2" applyNumberFormat="1" applyFont="1"/>
    <xf numFmtId="4" fontId="13" fillId="0" borderId="0" xfId="3" applyNumberFormat="1" applyFont="1" applyBorder="1" applyAlignment="1">
      <alignment horizontal="center"/>
    </xf>
    <xf numFmtId="4" fontId="13" fillId="0" borderId="0" xfId="2" applyNumberFormat="1" applyFont="1" applyBorder="1" applyAlignment="1">
      <alignment vertical="distributed" wrapText="1"/>
    </xf>
    <xf numFmtId="0" fontId="13" fillId="0" borderId="8" xfId="2" applyFont="1" applyBorder="1" applyAlignment="1">
      <alignment horizontal="center" vertical="top"/>
    </xf>
    <xf numFmtId="0" fontId="13" fillId="0" borderId="8" xfId="2" applyFont="1" applyBorder="1" applyAlignment="1">
      <alignment vertical="distributed" wrapText="1"/>
    </xf>
    <xf numFmtId="4" fontId="12" fillId="0" borderId="8" xfId="2" applyNumberFormat="1" applyFont="1" applyBorder="1"/>
    <xf numFmtId="4" fontId="13" fillId="0" borderId="8" xfId="3" applyNumberFormat="1" applyFont="1" applyBorder="1" applyAlignment="1">
      <alignment horizontal="center"/>
    </xf>
    <xf numFmtId="0" fontId="13" fillId="0" borderId="9" xfId="2" applyFont="1" applyBorder="1" applyAlignment="1">
      <alignment horizontal="center" vertical="top"/>
    </xf>
    <xf numFmtId="0" fontId="13" fillId="0" borderId="9" xfId="2" applyFont="1" applyBorder="1" applyAlignment="1">
      <alignment vertical="distributed" wrapText="1"/>
    </xf>
    <xf numFmtId="4" fontId="12" fillId="0" borderId="9" xfId="2" applyNumberFormat="1" applyFont="1" applyBorder="1"/>
    <xf numFmtId="4" fontId="13" fillId="0" borderId="9" xfId="3" applyNumberFormat="1" applyFont="1" applyBorder="1" applyAlignment="1">
      <alignment horizontal="center"/>
    </xf>
    <xf numFmtId="4" fontId="12" fillId="0" borderId="0" xfId="2" applyNumberFormat="1" applyFont="1" applyBorder="1"/>
    <xf numFmtId="49" fontId="13" fillId="0" borderId="10" xfId="2" applyNumberFormat="1" applyFont="1" applyBorder="1" applyAlignment="1">
      <alignment horizontal="right" vertical="top"/>
    </xf>
    <xf numFmtId="49" fontId="13" fillId="0" borderId="9" xfId="2" applyNumberFormat="1" applyFont="1" applyBorder="1" applyAlignment="1">
      <alignment horizontal="left" vertical="top"/>
    </xf>
    <xf numFmtId="4" fontId="13" fillId="0" borderId="9" xfId="2" applyNumberFormat="1" applyFont="1" applyBorder="1" applyAlignment="1">
      <alignment horizontal="right"/>
    </xf>
    <xf numFmtId="4" fontId="13" fillId="0" borderId="9" xfId="2" applyNumberFormat="1" applyFont="1" applyBorder="1" applyAlignment="1">
      <alignment horizontal="center"/>
    </xf>
    <xf numFmtId="0" fontId="13" fillId="0" borderId="0" xfId="2" applyFont="1" applyBorder="1" applyAlignment="1">
      <alignment horizontal="left" vertical="top"/>
    </xf>
    <xf numFmtId="4" fontId="13" fillId="0" borderId="0" xfId="1" applyNumberFormat="1" applyFont="1" applyFill="1" applyBorder="1" applyAlignment="1">
      <alignment horizontal="center"/>
    </xf>
    <xf numFmtId="4" fontId="12" fillId="0" borderId="0" xfId="1" applyNumberFormat="1" applyFont="1" applyAlignment="1">
      <alignment horizontal="center"/>
    </xf>
    <xf numFmtId="4" fontId="12" fillId="0" borderId="0" xfId="2" applyNumberFormat="1" applyFont="1" applyBorder="1" applyAlignment="1">
      <alignment horizontal="center"/>
    </xf>
    <xf numFmtId="4" fontId="12" fillId="0" borderId="7" xfId="3" applyNumberFormat="1" applyFont="1" applyBorder="1" applyAlignment="1">
      <alignment horizontal="center"/>
    </xf>
    <xf numFmtId="4" fontId="12" fillId="0" borderId="7" xfId="2" applyNumberFormat="1" applyFont="1" applyBorder="1" applyAlignment="1">
      <alignment horizontal="center"/>
    </xf>
    <xf numFmtId="4" fontId="13" fillId="0" borderId="0" xfId="2" applyNumberFormat="1" applyFont="1" applyBorder="1" applyAlignment="1"/>
    <xf numFmtId="4" fontId="13" fillId="0" borderId="0" xfId="2" applyNumberFormat="1" applyFont="1" applyBorder="1" applyAlignment="1">
      <alignment horizontal="center"/>
    </xf>
    <xf numFmtId="4" fontId="13" fillId="0" borderId="8" xfId="2" applyNumberFormat="1" applyFont="1" applyBorder="1" applyAlignment="1"/>
    <xf numFmtId="4" fontId="13" fillId="0" borderId="8" xfId="2" applyNumberFormat="1" applyFont="1" applyBorder="1" applyAlignment="1">
      <alignment horizontal="center"/>
    </xf>
    <xf numFmtId="4" fontId="13" fillId="0" borderId="9" xfId="2" applyNumberFormat="1" applyFont="1" applyBorder="1" applyAlignment="1"/>
    <xf numFmtId="4" fontId="13" fillId="0" borderId="9" xfId="2" applyNumberFormat="1" applyFont="1" applyBorder="1" applyAlignment="1">
      <alignment horizontal="center" vertical="top" wrapText="1"/>
    </xf>
    <xf numFmtId="49" fontId="13" fillId="0" borderId="2" xfId="1" applyNumberFormat="1" applyFont="1" applyFill="1" applyBorder="1" applyAlignment="1">
      <alignment horizontal="center" vertical="top"/>
    </xf>
    <xf numFmtId="16" fontId="13" fillId="0" borderId="2" xfId="1" applyNumberFormat="1" applyFont="1" applyFill="1" applyBorder="1" applyAlignment="1">
      <alignment vertical="top" wrapText="1"/>
    </xf>
    <xf numFmtId="4" fontId="13" fillId="0" borderId="2" xfId="1" applyNumberFormat="1" applyFont="1" applyFill="1" applyBorder="1" applyAlignment="1">
      <alignment horizontal="center"/>
    </xf>
    <xf numFmtId="4" fontId="13" fillId="0" borderId="2" xfId="1" applyNumberFormat="1" applyFont="1" applyFill="1" applyBorder="1" applyAlignment="1">
      <alignment horizontal="right"/>
    </xf>
    <xf numFmtId="49" fontId="12" fillId="0" borderId="2" xfId="1" applyNumberFormat="1" applyFont="1" applyFill="1" applyBorder="1" applyAlignment="1">
      <alignment horizontal="center" vertical="top"/>
    </xf>
    <xf numFmtId="0" fontId="12" fillId="0" borderId="2" xfId="1" applyFont="1" applyFill="1" applyBorder="1" applyAlignment="1">
      <alignment vertical="top" wrapText="1"/>
    </xf>
    <xf numFmtId="4" fontId="12" fillId="0" borderId="2" xfId="1" applyNumberFormat="1" applyFont="1" applyFill="1" applyBorder="1" applyAlignment="1">
      <alignment horizontal="center"/>
    </xf>
    <xf numFmtId="4" fontId="12" fillId="0" borderId="2" xfId="1" applyNumberFormat="1" applyFont="1" applyFill="1" applyBorder="1" applyAlignment="1">
      <alignment horizontal="right"/>
    </xf>
    <xf numFmtId="4" fontId="12" fillId="0" borderId="2" xfId="1" applyNumberFormat="1" applyFont="1" applyBorder="1" applyAlignment="1">
      <alignment horizontal="right"/>
    </xf>
    <xf numFmtId="4" fontId="12" fillId="0" borderId="2" xfId="2" applyNumberFormat="1" applyFont="1" applyBorder="1"/>
    <xf numFmtId="0" fontId="12" fillId="0" borderId="2" xfId="1" applyFont="1" applyBorder="1" applyAlignment="1">
      <alignment vertical="top" wrapText="1"/>
    </xf>
    <xf numFmtId="0" fontId="12" fillId="0" borderId="2" xfId="1" quotePrefix="1" applyFont="1" applyFill="1" applyBorder="1" applyAlignment="1">
      <alignment vertical="top" wrapText="1"/>
    </xf>
    <xf numFmtId="4" fontId="12" fillId="0" borderId="2" xfId="1" applyNumberFormat="1" applyFont="1" applyBorder="1" applyAlignment="1">
      <alignment horizontal="center"/>
    </xf>
    <xf numFmtId="0" fontId="16" fillId="0" borderId="2" xfId="0" applyFont="1" applyBorder="1" applyAlignment="1">
      <alignment horizontal="left" vertical="top" wrapText="1"/>
    </xf>
    <xf numFmtId="0" fontId="12" fillId="0" borderId="2" xfId="2" applyFont="1" applyBorder="1" applyAlignment="1">
      <alignment horizontal="justify" vertical="top" wrapText="1"/>
    </xf>
    <xf numFmtId="4" fontId="12" fillId="0" borderId="2" xfId="2" applyNumberFormat="1" applyFont="1" applyFill="1" applyBorder="1" applyAlignment="1">
      <alignment horizontal="right"/>
    </xf>
    <xf numFmtId="4" fontId="13" fillId="0" borderId="2" xfId="1" applyNumberFormat="1" applyFont="1" applyFill="1" applyBorder="1" applyAlignment="1">
      <alignment vertical="top" wrapText="1"/>
    </xf>
    <xf numFmtId="4" fontId="13" fillId="0" borderId="2" xfId="1" applyNumberFormat="1" applyFont="1" applyFill="1" applyBorder="1"/>
    <xf numFmtId="0" fontId="13" fillId="0" borderId="2" xfId="2" applyFont="1" applyBorder="1" applyAlignment="1">
      <alignment horizontal="left" vertical="top"/>
    </xf>
    <xf numFmtId="4" fontId="13" fillId="0" borderId="2" xfId="1" applyNumberFormat="1" applyFont="1" applyFill="1" applyBorder="1" applyAlignment="1">
      <alignment horizontal="center" vertical="top"/>
    </xf>
    <xf numFmtId="4" fontId="13" fillId="0" borderId="2" xfId="1" applyNumberFormat="1" applyFont="1" applyFill="1" applyBorder="1" applyAlignment="1">
      <alignment horizontal="center" wrapText="1"/>
    </xf>
    <xf numFmtId="0" fontId="1" fillId="0" borderId="2" xfId="2" applyFont="1" applyBorder="1"/>
    <xf numFmtId="0" fontId="12" fillId="0" borderId="2" xfId="1" applyFont="1" applyFill="1" applyBorder="1" applyAlignment="1">
      <alignment vertical="top"/>
    </xf>
    <xf numFmtId="4" fontId="12" fillId="0" borderId="2" xfId="5" applyNumberFormat="1" applyFont="1" applyBorder="1" applyAlignment="1"/>
    <xf numFmtId="49" fontId="12" fillId="0" borderId="2" xfId="4" applyNumberFormat="1" applyFont="1" applyFill="1" applyBorder="1" applyAlignment="1">
      <alignment horizontal="center" vertical="top"/>
    </xf>
    <xf numFmtId="4" fontId="12" fillId="0" borderId="2" xfId="4" applyNumberFormat="1" applyFont="1" applyFill="1" applyBorder="1" applyAlignment="1">
      <alignment horizontal="right"/>
    </xf>
    <xf numFmtId="4" fontId="12" fillId="0" borderId="2" xfId="4" applyNumberFormat="1" applyFont="1" applyBorder="1"/>
    <xf numFmtId="49" fontId="18" fillId="0" borderId="2" xfId="2" applyNumberFormat="1" applyFont="1" applyFill="1" applyBorder="1" applyAlignment="1">
      <alignment horizontal="center" vertical="top"/>
    </xf>
    <xf numFmtId="0" fontId="12" fillId="0" borderId="2" xfId="2" applyFont="1" applyBorder="1" applyAlignment="1">
      <alignment horizontal="left" vertical="top" wrapText="1"/>
    </xf>
    <xf numFmtId="4" fontId="12" fillId="0" borderId="2" xfId="2" applyNumberFormat="1" applyFont="1" applyBorder="1" applyAlignment="1">
      <alignment horizontal="right"/>
    </xf>
    <xf numFmtId="4" fontId="12" fillId="0" borderId="2" xfId="2" applyNumberFormat="1" applyFont="1" applyBorder="1" applyAlignment="1">
      <alignment horizontal="justify" vertical="top" wrapText="1"/>
    </xf>
    <xf numFmtId="49" fontId="12" fillId="0" borderId="2" xfId="2" applyNumberFormat="1" applyFont="1" applyFill="1" applyBorder="1" applyAlignment="1">
      <alignment horizontal="center" vertical="top"/>
    </xf>
    <xf numFmtId="4" fontId="12" fillId="0" borderId="2" xfId="2" applyNumberFormat="1" applyFont="1" applyFill="1" applyBorder="1" applyAlignment="1">
      <alignment wrapText="1"/>
    </xf>
    <xf numFmtId="4" fontId="12" fillId="0" borderId="2" xfId="2" applyNumberFormat="1" applyFont="1" applyFill="1" applyBorder="1" applyAlignment="1">
      <alignment horizontal="left"/>
    </xf>
    <xf numFmtId="4" fontId="12" fillId="0" borderId="2" xfId="2" applyNumberFormat="1" applyFont="1" applyFill="1" applyBorder="1" applyAlignment="1">
      <alignment horizontal="center"/>
    </xf>
    <xf numFmtId="4" fontId="12" fillId="0" borderId="2" xfId="2" applyNumberFormat="1" applyFont="1" applyFill="1" applyBorder="1"/>
    <xf numFmtId="49" fontId="13" fillId="0" borderId="2" xfId="2" applyNumberFormat="1" applyFont="1" applyFill="1" applyBorder="1" applyAlignment="1">
      <alignment horizontal="center" vertical="top"/>
    </xf>
    <xf numFmtId="4" fontId="13" fillId="0" borderId="2" xfId="2" applyNumberFormat="1" applyFont="1" applyFill="1" applyBorder="1" applyAlignment="1">
      <alignment wrapText="1"/>
    </xf>
    <xf numFmtId="4" fontId="13" fillId="0" borderId="2" xfId="2" applyNumberFormat="1" applyFont="1" applyFill="1" applyBorder="1" applyAlignment="1">
      <alignment horizontal="center"/>
    </xf>
    <xf numFmtId="0" fontId="12" fillId="0" borderId="2" xfId="1" applyFont="1" applyFill="1" applyBorder="1" applyAlignment="1">
      <alignment horizontal="left" vertical="center" wrapText="1"/>
    </xf>
    <xf numFmtId="4" fontId="12" fillId="0" borderId="2" xfId="4" applyNumberFormat="1" applyFont="1" applyFill="1" applyBorder="1" applyAlignment="1">
      <alignment horizontal="center" vertical="center"/>
    </xf>
    <xf numFmtId="4" fontId="12" fillId="0" borderId="2" xfId="4" applyNumberFormat="1" applyFont="1" applyFill="1" applyBorder="1" applyAlignment="1">
      <alignment horizontal="right" vertical="center"/>
    </xf>
    <xf numFmtId="4" fontId="12" fillId="0" borderId="2" xfId="4" applyNumberFormat="1" applyFont="1" applyFill="1" applyBorder="1" applyAlignment="1">
      <alignment vertical="center"/>
    </xf>
    <xf numFmtId="4" fontId="12" fillId="0" borderId="2" xfId="4" applyNumberFormat="1" applyFont="1" applyBorder="1" applyAlignment="1">
      <alignment vertical="center"/>
    </xf>
    <xf numFmtId="0" fontId="12" fillId="0" borderId="2" xfId="2" applyFont="1" applyFill="1" applyBorder="1" applyAlignment="1">
      <alignment vertical="top" wrapText="1"/>
    </xf>
    <xf numFmtId="0" fontId="12" fillId="0" borderId="2" xfId="2" applyFont="1" applyFill="1" applyBorder="1" applyAlignment="1">
      <alignment horizontal="left" vertical="top" wrapText="1"/>
    </xf>
    <xf numFmtId="0" fontId="13" fillId="0" borderId="2" xfId="1" applyFont="1" applyFill="1" applyBorder="1" applyAlignment="1">
      <alignment vertical="top" wrapText="1"/>
    </xf>
    <xf numFmtId="0" fontId="12" fillId="0" borderId="2" xfId="0" applyFont="1" applyFill="1" applyBorder="1" applyAlignment="1">
      <alignment horizontal="left" vertical="top" wrapText="1"/>
    </xf>
    <xf numFmtId="4" fontId="12" fillId="0" borderId="2" xfId="4" applyNumberFormat="1" applyFont="1" applyFill="1" applyBorder="1" applyAlignment="1">
      <alignment horizontal="center"/>
    </xf>
    <xf numFmtId="0" fontId="12" fillId="0" borderId="2" xfId="4" applyFont="1" applyFill="1" applyBorder="1" applyAlignment="1">
      <alignment horizontal="left" vertical="top" wrapText="1"/>
    </xf>
    <xf numFmtId="4" fontId="1" fillId="0" borderId="2" xfId="2" applyNumberFormat="1" applyFont="1" applyBorder="1"/>
    <xf numFmtId="4" fontId="12" fillId="0" borderId="2" xfId="2" applyNumberFormat="1" applyFont="1" applyFill="1" applyBorder="1" applyAlignment="1">
      <alignment horizontal="justify" vertical="top" wrapText="1"/>
    </xf>
    <xf numFmtId="0" fontId="12" fillId="0" borderId="2" xfId="2" applyFont="1" applyFill="1" applyBorder="1" applyAlignment="1">
      <alignment horizontal="justify" vertical="top" wrapText="1"/>
    </xf>
    <xf numFmtId="4" fontId="12" fillId="0" borderId="2" xfId="2" applyNumberFormat="1" applyFont="1" applyFill="1" applyBorder="1" applyAlignment="1">
      <alignment horizontal="center" vertical="center" wrapText="1"/>
    </xf>
    <xf numFmtId="1" fontId="12" fillId="0" borderId="2" xfId="2" applyNumberFormat="1" applyFont="1" applyBorder="1" applyAlignment="1">
      <alignment horizontal="left" vertical="center"/>
    </xf>
    <xf numFmtId="4" fontId="1" fillId="0" borderId="2" xfId="2" applyNumberFormat="1" applyFont="1" applyBorder="1" applyAlignment="1">
      <alignment horizontal="right"/>
    </xf>
    <xf numFmtId="0" fontId="12" fillId="0" borderId="2" xfId="0" applyFont="1" applyFill="1" applyBorder="1" applyAlignment="1">
      <alignment vertical="top" wrapText="1"/>
    </xf>
    <xf numFmtId="39" fontId="12" fillId="0" borderId="2" xfId="2" applyNumberFormat="1" applyFont="1" applyFill="1" applyBorder="1" applyAlignment="1">
      <alignment horizontal="left" wrapText="1"/>
    </xf>
    <xf numFmtId="0" fontId="12" fillId="0" borderId="2" xfId="0" applyFont="1" applyBorder="1" applyAlignment="1">
      <alignment horizontal="justify" vertical="top" wrapText="1"/>
    </xf>
    <xf numFmtId="0" fontId="12" fillId="0" borderId="2" xfId="2" applyFont="1" applyFill="1" applyBorder="1" applyAlignment="1">
      <alignment horizontal="justify" vertical="center" wrapText="1"/>
    </xf>
    <xf numFmtId="4" fontId="12" fillId="0" borderId="2" xfId="2" applyNumberFormat="1" applyFont="1" applyBorder="1" applyAlignment="1">
      <alignment vertical="center"/>
    </xf>
    <xf numFmtId="49" fontId="12" fillId="0" borderId="2" xfId="2" applyNumberFormat="1" applyFont="1" applyBorder="1" applyAlignment="1">
      <alignment horizontal="justify" vertical="top" wrapText="1"/>
    </xf>
    <xf numFmtId="4" fontId="1" fillId="0" borderId="2" xfId="2" applyNumberFormat="1" applyFont="1" applyBorder="1" applyAlignment="1">
      <alignment horizontal="center"/>
    </xf>
    <xf numFmtId="49" fontId="13" fillId="3" borderId="2" xfId="1" applyNumberFormat="1" applyFont="1" applyFill="1" applyBorder="1" applyAlignment="1">
      <alignment horizontal="center" vertical="top"/>
    </xf>
    <xf numFmtId="4" fontId="13" fillId="3" borderId="2" xfId="1" applyNumberFormat="1" applyFont="1" applyFill="1" applyBorder="1" applyAlignment="1">
      <alignment vertical="top" wrapText="1"/>
    </xf>
    <xf numFmtId="4" fontId="13" fillId="3" borderId="2" xfId="1" applyNumberFormat="1" applyFont="1" applyFill="1" applyBorder="1" applyAlignment="1">
      <alignment horizontal="center"/>
    </xf>
    <xf numFmtId="4" fontId="13" fillId="3" borderId="2" xfId="1" applyNumberFormat="1" applyFont="1" applyFill="1" applyBorder="1"/>
    <xf numFmtId="49" fontId="12" fillId="3" borderId="2" xfId="1" applyNumberFormat="1" applyFont="1" applyFill="1" applyBorder="1" applyAlignment="1">
      <alignment horizontal="center" vertical="top"/>
    </xf>
    <xf numFmtId="0" fontId="20" fillId="0" borderId="0" xfId="0" applyFont="1"/>
    <xf numFmtId="0" fontId="21" fillId="0" borderId="0" xfId="0" applyFont="1"/>
    <xf numFmtId="49" fontId="4" fillId="0" borderId="2" xfId="0" applyNumberFormat="1" applyFont="1" applyBorder="1" applyAlignment="1">
      <alignment horizontal="center"/>
    </xf>
    <xf numFmtId="49" fontId="7" fillId="0" borderId="2" xfId="0" applyNumberFormat="1" applyFont="1" applyFill="1" applyBorder="1" applyAlignment="1">
      <alignment horizontal="left"/>
    </xf>
    <xf numFmtId="0" fontId="4" fillId="0" borderId="2" xfId="0" applyFont="1" applyBorder="1"/>
    <xf numFmtId="0" fontId="20" fillId="0" borderId="2" xfId="0" applyFont="1" applyBorder="1" applyAlignment="1">
      <alignment horizontal="right"/>
    </xf>
    <xf numFmtId="0" fontId="20" fillId="0" borderId="2" xfId="0" applyFont="1" applyBorder="1"/>
    <xf numFmtId="4" fontId="20" fillId="0" borderId="2" xfId="0" applyNumberFormat="1" applyFont="1" applyBorder="1"/>
    <xf numFmtId="0" fontId="22" fillId="0" borderId="2" xfId="0" applyFont="1" applyFill="1" applyBorder="1" applyAlignment="1">
      <alignment horizontal="center" vertical="center"/>
    </xf>
    <xf numFmtId="0" fontId="22" fillId="0" borderId="2" xfId="0" applyFont="1" applyFill="1" applyBorder="1" applyAlignment="1"/>
    <xf numFmtId="4" fontId="22" fillId="0" borderId="2" xfId="0" applyNumberFormat="1" applyFont="1" applyFill="1" applyBorder="1" applyAlignment="1">
      <alignment horizontal="center" wrapText="1"/>
    </xf>
    <xf numFmtId="4" fontId="22" fillId="0" borderId="2" xfId="0" applyNumberFormat="1" applyFont="1" applyFill="1" applyBorder="1" applyAlignment="1">
      <alignment horizontal="right" vertical="top" wrapText="1"/>
    </xf>
    <xf numFmtId="0" fontId="22" fillId="3" borderId="2" xfId="0" applyFont="1" applyFill="1" applyBorder="1" applyAlignment="1">
      <alignment horizontal="center" vertical="center"/>
    </xf>
    <xf numFmtId="0" fontId="22" fillId="3" borderId="2" xfId="0" applyFont="1" applyFill="1" applyBorder="1" applyAlignment="1">
      <alignment horizontal="justify"/>
    </xf>
    <xf numFmtId="4" fontId="22" fillId="3" borderId="2" xfId="0" applyNumberFormat="1" applyFont="1" applyFill="1" applyBorder="1" applyAlignment="1">
      <alignment horizontal="center"/>
    </xf>
    <xf numFmtId="4" fontId="22" fillId="3" borderId="2" xfId="0" applyNumberFormat="1" applyFont="1" applyFill="1" applyBorder="1" applyAlignment="1">
      <alignment horizontal="right"/>
    </xf>
    <xf numFmtId="4" fontId="22" fillId="3" borderId="2" xfId="0" applyNumberFormat="1" applyFont="1" applyFill="1" applyBorder="1" applyAlignment="1">
      <alignment horizontal="right" vertical="top" wrapText="1"/>
    </xf>
    <xf numFmtId="49" fontId="12" fillId="0" borderId="1" xfId="1" applyNumberFormat="1" applyFont="1" applyFill="1" applyBorder="1" applyAlignment="1">
      <alignment horizontal="center" vertical="top"/>
    </xf>
    <xf numFmtId="49" fontId="12" fillId="0" borderId="3" xfId="1" applyNumberFormat="1" applyFont="1" applyFill="1" applyBorder="1" applyAlignment="1">
      <alignment horizontal="center" vertical="top"/>
    </xf>
    <xf numFmtId="0" fontId="10" fillId="0" borderId="0" xfId="0" applyFont="1" applyFill="1" applyAlignment="1">
      <alignment horizontal="left" vertical="center"/>
    </xf>
    <xf numFmtId="49" fontId="0"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shrinkToFit="1"/>
    </xf>
    <xf numFmtId="49" fontId="12" fillId="0" borderId="1" xfId="4" applyNumberFormat="1" applyFont="1" applyBorder="1" applyAlignment="1">
      <alignment horizontal="center" vertical="top"/>
    </xf>
    <xf numFmtId="49" fontId="12" fillId="0" borderId="3" xfId="4" applyNumberFormat="1" applyFont="1" applyBorder="1" applyAlignment="1">
      <alignment horizontal="center" vertical="top"/>
    </xf>
    <xf numFmtId="49" fontId="12" fillId="0" borderId="1" xfId="2" applyNumberFormat="1" applyFont="1" applyFill="1" applyBorder="1" applyAlignment="1">
      <alignment horizontal="center" vertical="top"/>
    </xf>
    <xf numFmtId="49" fontId="12" fillId="0" borderId="11" xfId="2" applyNumberFormat="1" applyFont="1" applyFill="1" applyBorder="1" applyAlignment="1">
      <alignment horizontal="center" vertical="top"/>
    </xf>
    <xf numFmtId="49" fontId="12" fillId="0" borderId="3" xfId="2" applyNumberFormat="1" applyFont="1" applyFill="1" applyBorder="1" applyAlignment="1">
      <alignment horizontal="center" vertical="top"/>
    </xf>
    <xf numFmtId="49" fontId="12" fillId="0" borderId="11" xfId="1" applyNumberFormat="1" applyFont="1" applyFill="1" applyBorder="1" applyAlignment="1">
      <alignment horizontal="center" vertical="top"/>
    </xf>
    <xf numFmtId="49" fontId="0" fillId="2" borderId="1" xfId="0" applyNumberFormat="1" applyFont="1" applyFill="1" applyBorder="1" applyAlignment="1">
      <alignment horizontal="center" wrapText="1"/>
    </xf>
    <xf numFmtId="49" fontId="0" fillId="2" borderId="3" xfId="0" applyNumberFormat="1" applyFont="1" applyFill="1" applyBorder="1" applyAlignment="1">
      <alignment horizontal="center" wrapText="1"/>
    </xf>
    <xf numFmtId="0" fontId="0" fillId="2" borderId="1"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49" fontId="0" fillId="2" borderId="2" xfId="0" applyNumberFormat="1" applyFont="1" applyFill="1" applyBorder="1" applyAlignment="1">
      <alignment horizontal="center" wrapText="1"/>
    </xf>
    <xf numFmtId="4" fontId="10" fillId="0" borderId="2" xfId="0" applyNumberFormat="1" applyFont="1" applyFill="1" applyBorder="1" applyAlignment="1">
      <alignment horizontal="center" wrapText="1"/>
    </xf>
    <xf numFmtId="0" fontId="10" fillId="0" borderId="2" xfId="0" applyFont="1" applyFill="1" applyBorder="1" applyAlignment="1">
      <alignment horizontal="justify" vertical="top"/>
    </xf>
    <xf numFmtId="4" fontId="9" fillId="0" borderId="2" xfId="0" applyNumberFormat="1" applyFont="1" applyFill="1" applyBorder="1" applyAlignment="1">
      <alignment horizontal="center" wrapText="1"/>
    </xf>
    <xf numFmtId="0" fontId="9" fillId="0" borderId="0" xfId="0" applyFont="1" applyFill="1" applyAlignment="1">
      <alignment horizontal="left"/>
    </xf>
    <xf numFmtId="0" fontId="10" fillId="0" borderId="2" xfId="0" applyFont="1" applyFill="1" applyBorder="1" applyAlignment="1">
      <alignment horizontal="justify"/>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cellXfs>
  <cellStyles count="6">
    <cellStyle name="Navadno" xfId="0" builtinId="0"/>
    <cellStyle name="Navadno 2 2" xfId="4"/>
    <cellStyle name="Navadno 3 2" xfId="5"/>
    <cellStyle name="Navadno 4" xfId="2"/>
    <cellStyle name="Navadno_POPIS DEL-DORNBERK-1.faza-razpis" xfId="1"/>
    <cellStyle name="Vejica 5" xfId="3"/>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06"/>
  <sheetViews>
    <sheetView tabSelected="1" topLeftCell="A175" zoomScale="85" workbookViewId="0">
      <selection activeCell="K188" sqref="K188"/>
    </sheetView>
  </sheetViews>
  <sheetFormatPr defaultRowHeight="12.75"/>
  <cols>
    <col min="1" max="1" width="5.85546875" style="80" customWidth="1"/>
    <col min="2" max="2" width="35.140625" style="40" customWidth="1"/>
    <col min="3" max="3" width="8" style="50" customWidth="1"/>
    <col min="4" max="4" width="13.28515625" style="23" customWidth="1"/>
    <col min="5" max="5" width="12.85546875" style="23" customWidth="1"/>
    <col min="6" max="6" width="13.7109375" style="23" customWidth="1"/>
    <col min="7" max="16384" width="9.140625" style="44"/>
  </cols>
  <sheetData>
    <row r="1" spans="1:6" s="43" customFormat="1" ht="16.5">
      <c r="A1" s="208" t="s">
        <v>492</v>
      </c>
      <c r="B1" s="208"/>
      <c r="C1" s="208"/>
      <c r="D1" s="208"/>
      <c r="E1" s="208"/>
      <c r="F1" s="208"/>
    </row>
    <row r="2" spans="1:6" s="43" customFormat="1" ht="16.5">
      <c r="A2" s="74"/>
      <c r="B2" s="53"/>
      <c r="C2" s="54"/>
      <c r="D2" s="56"/>
      <c r="E2" s="56"/>
      <c r="F2" s="56"/>
    </row>
    <row r="3" spans="1:6" s="43" customFormat="1">
      <c r="A3" s="75"/>
      <c r="C3" s="55"/>
      <c r="D3" s="22"/>
      <c r="E3" s="22"/>
      <c r="F3" s="22"/>
    </row>
    <row r="4" spans="1:6" s="43" customFormat="1" ht="25.5">
      <c r="A4" s="209" t="s">
        <v>247</v>
      </c>
      <c r="B4" s="210" t="s">
        <v>248</v>
      </c>
      <c r="C4" s="34" t="s">
        <v>195</v>
      </c>
      <c r="D4" s="66" t="s">
        <v>2</v>
      </c>
      <c r="E4" s="66" t="s">
        <v>197</v>
      </c>
      <c r="F4" s="66" t="s">
        <v>196</v>
      </c>
    </row>
    <row r="5" spans="1:6">
      <c r="A5" s="209"/>
      <c r="B5" s="210"/>
      <c r="C5" s="34" t="s">
        <v>200</v>
      </c>
      <c r="D5" s="35">
        <v>2</v>
      </c>
      <c r="E5" s="35">
        <v>3</v>
      </c>
      <c r="F5" s="34" t="s">
        <v>201</v>
      </c>
    </row>
    <row r="6" spans="1:6" ht="16.5">
      <c r="A6" s="76"/>
      <c r="B6" s="57"/>
      <c r="C6" s="58"/>
      <c r="D6" s="67"/>
      <c r="E6" s="68"/>
      <c r="F6" s="68"/>
    </row>
    <row r="7" spans="1:6">
      <c r="A7" s="121" t="s">
        <v>293</v>
      </c>
      <c r="B7" s="122" t="s">
        <v>294</v>
      </c>
      <c r="C7" s="123"/>
      <c r="D7" s="123"/>
      <c r="E7" s="124"/>
      <c r="F7" s="124"/>
    </row>
    <row r="8" spans="1:6">
      <c r="A8" s="121"/>
      <c r="B8" s="122"/>
      <c r="C8" s="123"/>
      <c r="D8" s="123"/>
      <c r="E8" s="124"/>
      <c r="F8" s="124"/>
    </row>
    <row r="9" spans="1:6">
      <c r="A9" s="125" t="s">
        <v>293</v>
      </c>
      <c r="B9" s="126" t="s">
        <v>307</v>
      </c>
      <c r="C9" s="127" t="s">
        <v>308</v>
      </c>
      <c r="D9" s="128">
        <v>1743</v>
      </c>
      <c r="E9" s="129"/>
      <c r="F9" s="130"/>
    </row>
    <row r="10" spans="1:6">
      <c r="A10" s="125" t="s">
        <v>295</v>
      </c>
      <c r="B10" s="132" t="s">
        <v>309</v>
      </c>
      <c r="C10" s="127" t="s">
        <v>259</v>
      </c>
      <c r="D10" s="129">
        <v>88</v>
      </c>
      <c r="E10" s="128"/>
      <c r="F10" s="130"/>
    </row>
    <row r="11" spans="1:6" ht="25.5">
      <c r="A11" s="125" t="s">
        <v>297</v>
      </c>
      <c r="B11" s="126" t="s">
        <v>310</v>
      </c>
      <c r="C11" s="127" t="s">
        <v>261</v>
      </c>
      <c r="D11" s="128">
        <v>1</v>
      </c>
      <c r="E11" s="128"/>
      <c r="F11" s="130"/>
    </row>
    <row r="12" spans="1:6" ht="51">
      <c r="A12" s="125" t="s">
        <v>299</v>
      </c>
      <c r="B12" s="126" t="s">
        <v>311</v>
      </c>
      <c r="C12" s="127" t="s">
        <v>312</v>
      </c>
      <c r="D12" s="128">
        <v>237</v>
      </c>
      <c r="E12" s="128"/>
      <c r="F12" s="130"/>
    </row>
    <row r="13" spans="1:6" ht="63.75">
      <c r="A13" s="125" t="s">
        <v>301</v>
      </c>
      <c r="B13" s="134" t="s">
        <v>313</v>
      </c>
      <c r="C13" s="127" t="s">
        <v>314</v>
      </c>
      <c r="D13" s="128">
        <v>13</v>
      </c>
      <c r="E13" s="128"/>
      <c r="F13" s="130"/>
    </row>
    <row r="14" spans="1:6" ht="153">
      <c r="A14" s="125" t="s">
        <v>304</v>
      </c>
      <c r="B14" s="126" t="s">
        <v>315</v>
      </c>
      <c r="C14" s="127" t="s">
        <v>261</v>
      </c>
      <c r="D14" s="128">
        <v>17</v>
      </c>
      <c r="E14" s="128"/>
      <c r="F14" s="130"/>
    </row>
    <row r="15" spans="1:6" ht="51">
      <c r="A15" s="125" t="s">
        <v>316</v>
      </c>
      <c r="B15" s="135" t="s">
        <v>317</v>
      </c>
      <c r="C15" s="127" t="s">
        <v>286</v>
      </c>
      <c r="D15" s="136">
        <v>40</v>
      </c>
      <c r="E15" s="128"/>
      <c r="F15" s="130"/>
    </row>
    <row r="16" spans="1:6" ht="165.75">
      <c r="A16" s="125" t="s">
        <v>318</v>
      </c>
      <c r="B16" s="135" t="s">
        <v>319</v>
      </c>
      <c r="C16" s="127" t="s">
        <v>261</v>
      </c>
      <c r="D16" s="128">
        <v>1</v>
      </c>
      <c r="E16" s="128"/>
      <c r="F16" s="130"/>
    </row>
    <row r="17" spans="1:6">
      <c r="A17" s="184"/>
      <c r="B17" s="185" t="s">
        <v>320</v>
      </c>
      <c r="C17" s="186"/>
      <c r="D17" s="186"/>
      <c r="E17" s="187"/>
      <c r="F17" s="187"/>
    </row>
    <row r="18" spans="1:6">
      <c r="A18" s="121"/>
      <c r="B18" s="139"/>
      <c r="C18" s="123"/>
      <c r="D18" s="123"/>
      <c r="E18" s="138"/>
      <c r="F18" s="138"/>
    </row>
    <row r="19" spans="1:6">
      <c r="A19" s="121"/>
      <c r="B19" s="137"/>
      <c r="C19" s="123"/>
      <c r="D19" s="123"/>
      <c r="E19" s="138"/>
      <c r="F19" s="138"/>
    </row>
    <row r="20" spans="1:6">
      <c r="A20" s="121" t="s">
        <v>295</v>
      </c>
      <c r="B20" s="122" t="s">
        <v>321</v>
      </c>
      <c r="C20" s="140"/>
      <c r="D20" s="141"/>
      <c r="E20" s="123"/>
      <c r="F20" s="123"/>
    </row>
    <row r="21" spans="1:6" ht="15">
      <c r="A21" s="121"/>
      <c r="B21" s="142"/>
      <c r="C21" s="140"/>
      <c r="D21" s="141"/>
      <c r="E21" s="123"/>
      <c r="F21" s="123"/>
    </row>
    <row r="22" spans="1:6" ht="76.5">
      <c r="A22" s="211" t="s">
        <v>293</v>
      </c>
      <c r="B22" s="126" t="s">
        <v>322</v>
      </c>
      <c r="C22" s="128"/>
      <c r="D22" s="128"/>
      <c r="E22" s="128"/>
      <c r="F22" s="130"/>
    </row>
    <row r="23" spans="1:6" ht="14.25">
      <c r="A23" s="212"/>
      <c r="B23" s="143" t="s">
        <v>323</v>
      </c>
      <c r="C23" s="133" t="s">
        <v>314</v>
      </c>
      <c r="D23" s="128">
        <v>2394</v>
      </c>
      <c r="E23" s="128"/>
      <c r="F23" s="144"/>
    </row>
    <row r="24" spans="1:6" ht="89.25">
      <c r="A24" s="145" t="s">
        <v>295</v>
      </c>
      <c r="B24" s="126" t="s">
        <v>324</v>
      </c>
      <c r="C24" s="133" t="s">
        <v>314</v>
      </c>
      <c r="D24" s="146">
        <v>84</v>
      </c>
      <c r="E24" s="128"/>
      <c r="F24" s="147"/>
    </row>
    <row r="25" spans="1:6" ht="63.75">
      <c r="A25" s="148" t="s">
        <v>297</v>
      </c>
      <c r="B25" s="126" t="s">
        <v>325</v>
      </c>
      <c r="C25" s="133" t="s">
        <v>314</v>
      </c>
      <c r="D25" s="136">
        <v>230</v>
      </c>
      <c r="E25" s="128"/>
      <c r="F25" s="130"/>
    </row>
    <row r="26" spans="1:6" ht="38.25">
      <c r="A26" s="148" t="s">
        <v>299</v>
      </c>
      <c r="B26" s="126" t="s">
        <v>326</v>
      </c>
      <c r="C26" s="127" t="s">
        <v>312</v>
      </c>
      <c r="D26" s="136">
        <v>1249</v>
      </c>
      <c r="E26" s="128"/>
      <c r="F26" s="130"/>
    </row>
    <row r="27" spans="1:6" ht="76.5">
      <c r="A27" s="148" t="s">
        <v>301</v>
      </c>
      <c r="B27" s="149" t="s">
        <v>327</v>
      </c>
      <c r="C27" s="133" t="s">
        <v>314</v>
      </c>
      <c r="D27" s="136">
        <v>544</v>
      </c>
      <c r="E27" s="128"/>
      <c r="F27" s="130"/>
    </row>
    <row r="28" spans="1:6" ht="51">
      <c r="A28" s="148" t="s">
        <v>304</v>
      </c>
      <c r="B28" s="149" t="s">
        <v>328</v>
      </c>
      <c r="C28" s="133" t="s">
        <v>314</v>
      </c>
      <c r="D28" s="136">
        <v>572</v>
      </c>
      <c r="E28" s="128"/>
      <c r="F28" s="130"/>
    </row>
    <row r="29" spans="1:6" ht="89.25">
      <c r="A29" s="148" t="s">
        <v>316</v>
      </c>
      <c r="B29" s="149" t="s">
        <v>329</v>
      </c>
      <c r="C29" s="133" t="s">
        <v>314</v>
      </c>
      <c r="D29" s="136">
        <v>37</v>
      </c>
      <c r="E29" s="128"/>
      <c r="F29" s="130"/>
    </row>
    <row r="30" spans="1:6" ht="102">
      <c r="A30" s="148" t="s">
        <v>318</v>
      </c>
      <c r="B30" s="149" t="s">
        <v>330</v>
      </c>
      <c r="C30" s="133" t="s">
        <v>314</v>
      </c>
      <c r="D30" s="136">
        <v>92</v>
      </c>
      <c r="E30" s="128"/>
      <c r="F30" s="130"/>
    </row>
    <row r="31" spans="1:6" ht="89.25">
      <c r="A31" s="148" t="s">
        <v>331</v>
      </c>
      <c r="B31" s="135" t="s">
        <v>332</v>
      </c>
      <c r="C31" s="127" t="s">
        <v>312</v>
      </c>
      <c r="D31" s="136">
        <v>316</v>
      </c>
      <c r="E31" s="150"/>
      <c r="F31" s="150"/>
    </row>
    <row r="32" spans="1:6" ht="51">
      <c r="A32" s="148" t="s">
        <v>333</v>
      </c>
      <c r="B32" s="149" t="s">
        <v>334</v>
      </c>
      <c r="C32" s="127" t="s">
        <v>312</v>
      </c>
      <c r="D32" s="136">
        <v>64</v>
      </c>
      <c r="E32" s="150"/>
      <c r="F32" s="150"/>
    </row>
    <row r="33" spans="1:6" ht="76.5">
      <c r="A33" s="148" t="s">
        <v>335</v>
      </c>
      <c r="B33" s="149" t="s">
        <v>336</v>
      </c>
      <c r="C33" s="127" t="s">
        <v>312</v>
      </c>
      <c r="D33" s="150">
        <v>316</v>
      </c>
      <c r="E33" s="150"/>
      <c r="F33" s="151"/>
    </row>
    <row r="34" spans="1:6" ht="114.75">
      <c r="A34" s="148" t="s">
        <v>337</v>
      </c>
      <c r="B34" s="149" t="s">
        <v>338</v>
      </c>
      <c r="C34" s="127" t="s">
        <v>312</v>
      </c>
      <c r="D34" s="150">
        <v>395</v>
      </c>
      <c r="E34" s="150"/>
      <c r="F34" s="151"/>
    </row>
    <row r="35" spans="1:6" ht="63.75">
      <c r="A35" s="148" t="s">
        <v>339</v>
      </c>
      <c r="B35" s="149" t="s">
        <v>340</v>
      </c>
      <c r="C35" s="127" t="s">
        <v>312</v>
      </c>
      <c r="D35" s="136">
        <v>395</v>
      </c>
      <c r="E35" s="150"/>
      <c r="F35" s="151"/>
    </row>
    <row r="36" spans="1:6" ht="102">
      <c r="A36" s="148" t="s">
        <v>341</v>
      </c>
      <c r="B36" s="149" t="s">
        <v>342</v>
      </c>
      <c r="C36" s="127" t="s">
        <v>312</v>
      </c>
      <c r="D36" s="136">
        <f>D35</f>
        <v>395</v>
      </c>
      <c r="E36" s="150"/>
      <c r="F36" s="151"/>
    </row>
    <row r="37" spans="1:6" ht="38.25">
      <c r="A37" s="148" t="s">
        <v>343</v>
      </c>
      <c r="B37" s="149" t="s">
        <v>344</v>
      </c>
      <c r="C37" s="127" t="s">
        <v>308</v>
      </c>
      <c r="D37" s="136">
        <v>158</v>
      </c>
      <c r="E37" s="150"/>
      <c r="F37" s="151"/>
    </row>
    <row r="38" spans="1:6" ht="76.5">
      <c r="A38" s="148" t="s">
        <v>345</v>
      </c>
      <c r="B38" s="149" t="s">
        <v>346</v>
      </c>
      <c r="C38" s="127" t="s">
        <v>312</v>
      </c>
      <c r="D38" s="136">
        <v>79</v>
      </c>
      <c r="E38" s="150"/>
      <c r="F38" s="151"/>
    </row>
    <row r="39" spans="1:6" ht="38.25">
      <c r="A39" s="148" t="s">
        <v>347</v>
      </c>
      <c r="B39" s="149" t="s">
        <v>348</v>
      </c>
      <c r="C39" s="127" t="s">
        <v>261</v>
      </c>
      <c r="D39" s="136">
        <v>1</v>
      </c>
      <c r="E39" s="150"/>
      <c r="F39" s="151"/>
    </row>
    <row r="40" spans="1:6">
      <c r="A40" s="184"/>
      <c r="B40" s="185" t="s">
        <v>349</v>
      </c>
      <c r="C40" s="186"/>
      <c r="D40" s="186"/>
      <c r="E40" s="187"/>
      <c r="F40" s="187"/>
    </row>
    <row r="41" spans="1:6">
      <c r="A41" s="121"/>
      <c r="B41" s="137"/>
      <c r="C41" s="123"/>
      <c r="D41" s="123"/>
      <c r="E41" s="138"/>
      <c r="F41" s="138"/>
    </row>
    <row r="42" spans="1:6">
      <c r="A42" s="152"/>
      <c r="B42" s="153"/>
      <c r="C42" s="154"/>
      <c r="D42" s="155"/>
      <c r="E42" s="156"/>
      <c r="F42" s="156"/>
    </row>
    <row r="43" spans="1:6">
      <c r="A43" s="157" t="s">
        <v>297</v>
      </c>
      <c r="B43" s="158" t="s">
        <v>298</v>
      </c>
      <c r="C43" s="159"/>
      <c r="D43" s="159"/>
      <c r="E43" s="156"/>
      <c r="F43" s="156"/>
    </row>
    <row r="44" spans="1:6">
      <c r="A44" s="157"/>
      <c r="B44" s="158"/>
      <c r="C44" s="159"/>
      <c r="D44" s="159"/>
      <c r="E44" s="156"/>
      <c r="F44" s="156"/>
    </row>
    <row r="45" spans="1:6" ht="293.25">
      <c r="A45" s="213" t="s">
        <v>293</v>
      </c>
      <c r="B45" s="126" t="s">
        <v>350</v>
      </c>
      <c r="C45" s="155"/>
      <c r="D45" s="136"/>
      <c r="E45" s="156"/>
      <c r="F45" s="130"/>
    </row>
    <row r="46" spans="1:6">
      <c r="A46" s="214"/>
      <c r="B46" s="160" t="s">
        <v>351</v>
      </c>
      <c r="C46" s="161" t="s">
        <v>261</v>
      </c>
      <c r="D46" s="162">
        <v>11</v>
      </c>
      <c r="E46" s="163"/>
      <c r="F46" s="164"/>
    </row>
    <row r="47" spans="1:6">
      <c r="A47" s="215"/>
      <c r="B47" s="160" t="s">
        <v>352</v>
      </c>
      <c r="C47" s="161" t="s">
        <v>261</v>
      </c>
      <c r="D47" s="162">
        <v>1</v>
      </c>
      <c r="E47" s="163"/>
      <c r="F47" s="164"/>
    </row>
    <row r="48" spans="1:6" ht="76.5">
      <c r="A48" s="152" t="s">
        <v>295</v>
      </c>
      <c r="B48" s="165" t="s">
        <v>353</v>
      </c>
      <c r="C48" s="155" t="s">
        <v>261</v>
      </c>
      <c r="D48" s="136">
        <v>19</v>
      </c>
      <c r="E48" s="156"/>
      <c r="F48" s="130"/>
    </row>
    <row r="49" spans="1:6" ht="102">
      <c r="A49" s="213" t="s">
        <v>297</v>
      </c>
      <c r="B49" s="165" t="s">
        <v>354</v>
      </c>
      <c r="C49" s="155"/>
      <c r="D49" s="136"/>
      <c r="E49" s="156"/>
      <c r="F49" s="130"/>
    </row>
    <row r="50" spans="1:6">
      <c r="A50" s="214"/>
      <c r="B50" s="165" t="s">
        <v>355</v>
      </c>
      <c r="C50" s="155" t="s">
        <v>261</v>
      </c>
      <c r="D50" s="136">
        <v>2</v>
      </c>
      <c r="E50" s="156"/>
      <c r="F50" s="130"/>
    </row>
    <row r="51" spans="1:6">
      <c r="A51" s="214"/>
      <c r="B51" s="165" t="s">
        <v>356</v>
      </c>
      <c r="C51" s="155" t="s">
        <v>261</v>
      </c>
      <c r="D51" s="136">
        <v>32</v>
      </c>
      <c r="E51" s="156"/>
      <c r="F51" s="130"/>
    </row>
    <row r="52" spans="1:6">
      <c r="A52" s="215"/>
      <c r="B52" s="165" t="s">
        <v>357</v>
      </c>
      <c r="C52" s="155" t="s">
        <v>261</v>
      </c>
      <c r="D52" s="136">
        <v>90</v>
      </c>
      <c r="E52" s="156"/>
      <c r="F52" s="130"/>
    </row>
    <row r="53" spans="1:6" ht="63.75">
      <c r="A53" s="152" t="s">
        <v>358</v>
      </c>
      <c r="B53" s="165" t="s">
        <v>359</v>
      </c>
      <c r="C53" s="155" t="s">
        <v>259</v>
      </c>
      <c r="D53" s="136">
        <v>34</v>
      </c>
      <c r="E53" s="156"/>
      <c r="F53" s="130"/>
    </row>
    <row r="54" spans="1:6" ht="51">
      <c r="A54" s="152" t="s">
        <v>360</v>
      </c>
      <c r="B54" s="165" t="s">
        <v>361</v>
      </c>
      <c r="C54" s="155" t="s">
        <v>261</v>
      </c>
      <c r="D54" s="136">
        <v>20</v>
      </c>
      <c r="E54" s="156"/>
      <c r="F54" s="130"/>
    </row>
    <row r="55" spans="1:6" ht="25.5">
      <c r="A55" s="152" t="s">
        <v>362</v>
      </c>
      <c r="B55" s="160" t="s">
        <v>363</v>
      </c>
      <c r="C55" s="155" t="s">
        <v>261</v>
      </c>
      <c r="D55" s="136">
        <v>9</v>
      </c>
      <c r="E55" s="130"/>
      <c r="F55" s="130"/>
    </row>
    <row r="56" spans="1:6">
      <c r="A56" s="184"/>
      <c r="B56" s="185" t="s">
        <v>364</v>
      </c>
      <c r="C56" s="186"/>
      <c r="D56" s="186"/>
      <c r="E56" s="186"/>
      <c r="F56" s="186"/>
    </row>
    <row r="57" spans="1:6">
      <c r="A57" s="121"/>
      <c r="B57" s="137"/>
      <c r="C57" s="123"/>
      <c r="D57" s="123"/>
      <c r="E57" s="123"/>
      <c r="F57" s="123"/>
    </row>
    <row r="58" spans="1:6">
      <c r="A58" s="125"/>
      <c r="B58" s="167"/>
      <c r="C58" s="127"/>
      <c r="D58" s="127"/>
      <c r="E58" s="155"/>
      <c r="F58" s="155"/>
    </row>
    <row r="59" spans="1:6">
      <c r="A59" s="121" t="s">
        <v>299</v>
      </c>
      <c r="B59" s="167" t="s">
        <v>300</v>
      </c>
      <c r="C59" s="123"/>
      <c r="D59" s="123"/>
      <c r="E59" s="155"/>
      <c r="F59" s="155"/>
    </row>
    <row r="60" spans="1:6">
      <c r="A60" s="121"/>
      <c r="B60" s="167"/>
      <c r="C60" s="123"/>
      <c r="D60" s="123"/>
      <c r="E60" s="155"/>
      <c r="F60" s="155"/>
    </row>
    <row r="61" spans="1:6" ht="102">
      <c r="A61" s="206" t="s">
        <v>293</v>
      </c>
      <c r="B61" s="168" t="s">
        <v>365</v>
      </c>
      <c r="C61" s="169"/>
      <c r="D61" s="136"/>
      <c r="E61" s="156"/>
      <c r="F61" s="147"/>
    </row>
    <row r="62" spans="1:6">
      <c r="A62" s="216"/>
      <c r="B62" s="170" t="s">
        <v>366</v>
      </c>
      <c r="C62" s="169" t="s">
        <v>308</v>
      </c>
      <c r="D62" s="136">
        <v>1409</v>
      </c>
      <c r="E62" s="156"/>
      <c r="F62" s="147"/>
    </row>
    <row r="63" spans="1:6">
      <c r="A63" s="216"/>
      <c r="B63" s="170" t="s">
        <v>367</v>
      </c>
      <c r="C63" s="169" t="s">
        <v>308</v>
      </c>
      <c r="D63" s="136">
        <v>49</v>
      </c>
      <c r="E63" s="156"/>
      <c r="F63" s="147"/>
    </row>
    <row r="64" spans="1:6">
      <c r="A64" s="207"/>
      <c r="B64" s="170" t="s">
        <v>368</v>
      </c>
      <c r="C64" s="169" t="s">
        <v>308</v>
      </c>
      <c r="D64" s="136">
        <v>193</v>
      </c>
      <c r="E64" s="156"/>
      <c r="F64" s="147"/>
    </row>
    <row r="65" spans="1:6" ht="51">
      <c r="A65" s="213" t="s">
        <v>295</v>
      </c>
      <c r="B65" s="166" t="s">
        <v>369</v>
      </c>
      <c r="C65" s="172"/>
      <c r="D65" s="172"/>
      <c r="E65" s="172"/>
      <c r="F65" s="172"/>
    </row>
    <row r="66" spans="1:6">
      <c r="A66" s="214"/>
      <c r="B66" s="173" t="s">
        <v>370</v>
      </c>
      <c r="C66" s="174" t="s">
        <v>308</v>
      </c>
      <c r="D66" s="136">
        <v>176</v>
      </c>
      <c r="E66" s="136"/>
      <c r="F66" s="172"/>
    </row>
    <row r="67" spans="1:6">
      <c r="A67" s="214"/>
      <c r="B67" s="173" t="s">
        <v>371</v>
      </c>
      <c r="C67" s="174" t="s">
        <v>308</v>
      </c>
      <c r="D67" s="136">
        <v>83</v>
      </c>
      <c r="E67" s="136"/>
      <c r="F67" s="172"/>
    </row>
    <row r="68" spans="1:6">
      <c r="A68" s="215"/>
      <c r="B68" s="173" t="s">
        <v>372</v>
      </c>
      <c r="C68" s="174" t="s">
        <v>308</v>
      </c>
      <c r="D68" s="136">
        <v>9</v>
      </c>
      <c r="E68" s="136"/>
      <c r="F68" s="172"/>
    </row>
    <row r="69" spans="1:6" ht="89.25">
      <c r="A69" s="125" t="s">
        <v>297</v>
      </c>
      <c r="B69" s="149" t="s">
        <v>373</v>
      </c>
      <c r="C69" s="155" t="s">
        <v>308</v>
      </c>
      <c r="D69" s="136">
        <v>180</v>
      </c>
      <c r="E69" s="156"/>
      <c r="F69" s="130"/>
    </row>
    <row r="70" spans="1:6" ht="76.5">
      <c r="A70" s="206" t="s">
        <v>299</v>
      </c>
      <c r="B70" s="166" t="s">
        <v>374</v>
      </c>
      <c r="C70" s="155"/>
      <c r="D70" s="136"/>
      <c r="E70" s="156"/>
      <c r="F70" s="130"/>
    </row>
    <row r="71" spans="1:6">
      <c r="A71" s="216"/>
      <c r="B71" s="166" t="s">
        <v>375</v>
      </c>
      <c r="C71" s="155" t="s">
        <v>259</v>
      </c>
      <c r="D71" s="136">
        <v>4</v>
      </c>
      <c r="E71" s="156"/>
      <c r="F71" s="130"/>
    </row>
    <row r="72" spans="1:6">
      <c r="A72" s="216"/>
      <c r="B72" s="166" t="s">
        <v>376</v>
      </c>
      <c r="C72" s="155" t="s">
        <v>259</v>
      </c>
      <c r="D72" s="136">
        <v>2</v>
      </c>
      <c r="E72" s="156"/>
      <c r="F72" s="130"/>
    </row>
    <row r="73" spans="1:6">
      <c r="A73" s="216"/>
      <c r="B73" s="166" t="s">
        <v>377</v>
      </c>
      <c r="C73" s="155" t="s">
        <v>259</v>
      </c>
      <c r="D73" s="136">
        <v>57</v>
      </c>
      <c r="E73" s="156"/>
      <c r="F73" s="130"/>
    </row>
    <row r="74" spans="1:6">
      <c r="A74" s="216"/>
      <c r="B74" s="166" t="s">
        <v>378</v>
      </c>
      <c r="C74" s="155" t="s">
        <v>259</v>
      </c>
      <c r="D74" s="136">
        <v>14</v>
      </c>
      <c r="E74" s="156"/>
      <c r="F74" s="130"/>
    </row>
    <row r="75" spans="1:6">
      <c r="A75" s="216"/>
      <c r="B75" s="166" t="s">
        <v>379</v>
      </c>
      <c r="C75" s="155" t="s">
        <v>259</v>
      </c>
      <c r="D75" s="136">
        <v>1</v>
      </c>
      <c r="E75" s="156"/>
      <c r="F75" s="130"/>
    </row>
    <row r="76" spans="1:6">
      <c r="A76" s="216"/>
      <c r="B76" s="166" t="s">
        <v>380</v>
      </c>
      <c r="C76" s="155" t="s">
        <v>259</v>
      </c>
      <c r="D76" s="136">
        <v>47</v>
      </c>
      <c r="E76" s="156"/>
      <c r="F76" s="130"/>
    </row>
    <row r="77" spans="1:6">
      <c r="A77" s="216"/>
      <c r="B77" s="166" t="s">
        <v>381</v>
      </c>
      <c r="C77" s="155" t="s">
        <v>259</v>
      </c>
      <c r="D77" s="136">
        <v>1</v>
      </c>
      <c r="E77" s="156"/>
      <c r="F77" s="130"/>
    </row>
    <row r="78" spans="1:6">
      <c r="A78" s="216"/>
      <c r="B78" s="166" t="s">
        <v>382</v>
      </c>
      <c r="C78" s="155" t="s">
        <v>259</v>
      </c>
      <c r="D78" s="136">
        <v>2</v>
      </c>
      <c r="E78" s="156"/>
      <c r="F78" s="130"/>
    </row>
    <row r="79" spans="1:6">
      <c r="A79" s="216"/>
      <c r="B79" s="166" t="s">
        <v>383</v>
      </c>
      <c r="C79" s="155" t="s">
        <v>259</v>
      </c>
      <c r="D79" s="136">
        <v>1</v>
      </c>
      <c r="E79" s="156"/>
      <c r="F79" s="130"/>
    </row>
    <row r="80" spans="1:6">
      <c r="A80" s="216"/>
      <c r="B80" s="166" t="s">
        <v>384</v>
      </c>
      <c r="C80" s="155" t="s">
        <v>259</v>
      </c>
      <c r="D80" s="136">
        <v>1</v>
      </c>
      <c r="E80" s="156"/>
      <c r="F80" s="130"/>
    </row>
    <row r="81" spans="1:6">
      <c r="A81" s="216"/>
      <c r="B81" s="166" t="s">
        <v>385</v>
      </c>
      <c r="C81" s="155" t="s">
        <v>259</v>
      </c>
      <c r="D81" s="136">
        <v>5</v>
      </c>
      <c r="E81" s="156"/>
      <c r="F81" s="130"/>
    </row>
    <row r="82" spans="1:6">
      <c r="A82" s="216"/>
      <c r="B82" s="166" t="s">
        <v>386</v>
      </c>
      <c r="C82" s="155" t="s">
        <v>259</v>
      </c>
      <c r="D82" s="136">
        <v>2</v>
      </c>
      <c r="E82" s="156"/>
      <c r="F82" s="130"/>
    </row>
    <row r="83" spans="1:6">
      <c r="A83" s="216"/>
      <c r="B83" s="166" t="s">
        <v>387</v>
      </c>
      <c r="C83" s="155" t="s">
        <v>259</v>
      </c>
      <c r="D83" s="136">
        <v>2</v>
      </c>
      <c r="E83" s="156"/>
      <c r="F83" s="130"/>
    </row>
    <row r="84" spans="1:6">
      <c r="A84" s="216"/>
      <c r="B84" s="166" t="s">
        <v>388</v>
      </c>
      <c r="C84" s="155" t="s">
        <v>259</v>
      </c>
      <c r="D84" s="136">
        <v>4</v>
      </c>
      <c r="E84" s="156"/>
      <c r="F84" s="130"/>
    </row>
    <row r="85" spans="1:6">
      <c r="A85" s="216"/>
      <c r="B85" s="166" t="s">
        <v>389</v>
      </c>
      <c r="C85" s="155" t="s">
        <v>259</v>
      </c>
      <c r="D85" s="136">
        <v>21</v>
      </c>
      <c r="E85" s="156"/>
      <c r="F85" s="130"/>
    </row>
    <row r="86" spans="1:6">
      <c r="A86" s="216"/>
      <c r="B86" s="166" t="s">
        <v>390</v>
      </c>
      <c r="C86" s="155" t="s">
        <v>259</v>
      </c>
      <c r="D86" s="136">
        <v>11</v>
      </c>
      <c r="E86" s="156"/>
      <c r="F86" s="130"/>
    </row>
    <row r="87" spans="1:6">
      <c r="A87" s="216"/>
      <c r="B87" s="166" t="s">
        <v>391</v>
      </c>
      <c r="C87" s="155" t="s">
        <v>259</v>
      </c>
      <c r="D87" s="136">
        <v>1</v>
      </c>
      <c r="E87" s="156"/>
      <c r="F87" s="130"/>
    </row>
    <row r="88" spans="1:6">
      <c r="A88" s="216"/>
      <c r="B88" s="166" t="s">
        <v>392</v>
      </c>
      <c r="C88" s="155" t="s">
        <v>259</v>
      </c>
      <c r="D88" s="136">
        <v>3</v>
      </c>
      <c r="E88" s="156"/>
      <c r="F88" s="130"/>
    </row>
    <row r="89" spans="1:6">
      <c r="A89" s="216"/>
      <c r="B89" s="166" t="s">
        <v>393</v>
      </c>
      <c r="C89" s="155" t="s">
        <v>259</v>
      </c>
      <c r="D89" s="136">
        <v>3</v>
      </c>
      <c r="E89" s="156"/>
      <c r="F89" s="130"/>
    </row>
    <row r="90" spans="1:6">
      <c r="A90" s="216"/>
      <c r="B90" s="166" t="s">
        <v>394</v>
      </c>
      <c r="C90" s="155" t="s">
        <v>259</v>
      </c>
      <c r="D90" s="136">
        <v>3</v>
      </c>
      <c r="E90" s="156"/>
      <c r="F90" s="130"/>
    </row>
    <row r="91" spans="1:6">
      <c r="A91" s="216"/>
      <c r="B91" s="166" t="s">
        <v>395</v>
      </c>
      <c r="C91" s="155" t="s">
        <v>259</v>
      </c>
      <c r="D91" s="136">
        <v>1</v>
      </c>
      <c r="E91" s="156"/>
      <c r="F91" s="130"/>
    </row>
    <row r="92" spans="1:6">
      <c r="A92" s="216"/>
      <c r="B92" s="166" t="s">
        <v>396</v>
      </c>
      <c r="C92" s="155" t="s">
        <v>259</v>
      </c>
      <c r="D92" s="136">
        <v>8</v>
      </c>
      <c r="E92" s="156"/>
      <c r="F92" s="130"/>
    </row>
    <row r="93" spans="1:6">
      <c r="A93" s="216"/>
      <c r="B93" s="166" t="s">
        <v>397</v>
      </c>
      <c r="C93" s="155" t="s">
        <v>259</v>
      </c>
      <c r="D93" s="136">
        <v>1</v>
      </c>
      <c r="E93" s="156"/>
      <c r="F93" s="130"/>
    </row>
    <row r="94" spans="1:6">
      <c r="A94" s="216"/>
      <c r="B94" s="166" t="s">
        <v>398</v>
      </c>
      <c r="C94" s="155" t="s">
        <v>259</v>
      </c>
      <c r="D94" s="136">
        <v>3</v>
      </c>
      <c r="E94" s="156"/>
      <c r="F94" s="130"/>
    </row>
    <row r="95" spans="1:6">
      <c r="A95" s="216"/>
      <c r="B95" s="166" t="s">
        <v>399</v>
      </c>
      <c r="C95" s="155" t="s">
        <v>259</v>
      </c>
      <c r="D95" s="136">
        <v>2</v>
      </c>
      <c r="E95" s="156"/>
      <c r="F95" s="130"/>
    </row>
    <row r="96" spans="1:6">
      <c r="A96" s="216"/>
      <c r="B96" s="166" t="s">
        <v>400</v>
      </c>
      <c r="C96" s="155" t="s">
        <v>259</v>
      </c>
      <c r="D96" s="136">
        <v>7</v>
      </c>
      <c r="E96" s="156"/>
      <c r="F96" s="130"/>
    </row>
    <row r="97" spans="1:6">
      <c r="A97" s="216"/>
      <c r="B97" s="166" t="s">
        <v>401</v>
      </c>
      <c r="C97" s="155" t="s">
        <v>259</v>
      </c>
      <c r="D97" s="136">
        <v>5</v>
      </c>
      <c r="E97" s="156"/>
      <c r="F97" s="130"/>
    </row>
    <row r="98" spans="1:6">
      <c r="A98" s="216"/>
      <c r="B98" s="166" t="s">
        <v>402</v>
      </c>
      <c r="C98" s="155" t="s">
        <v>259</v>
      </c>
      <c r="D98" s="136">
        <v>6</v>
      </c>
      <c r="E98" s="156"/>
      <c r="F98" s="130"/>
    </row>
    <row r="99" spans="1:6">
      <c r="A99" s="216"/>
      <c r="B99" s="166" t="s">
        <v>403</v>
      </c>
      <c r="C99" s="155" t="s">
        <v>259</v>
      </c>
      <c r="D99" s="136">
        <v>1</v>
      </c>
      <c r="E99" s="156"/>
      <c r="F99" s="130"/>
    </row>
    <row r="100" spans="1:6">
      <c r="A100" s="216"/>
      <c r="B100" s="166" t="s">
        <v>404</v>
      </c>
      <c r="C100" s="155" t="s">
        <v>259</v>
      </c>
      <c r="D100" s="136">
        <v>1</v>
      </c>
      <c r="E100" s="156"/>
      <c r="F100" s="130"/>
    </row>
    <row r="101" spans="1:6">
      <c r="A101" s="216"/>
      <c r="B101" s="166" t="s">
        <v>405</v>
      </c>
      <c r="C101" s="155" t="s">
        <v>259</v>
      </c>
      <c r="D101" s="136">
        <v>4</v>
      </c>
      <c r="E101" s="156"/>
      <c r="F101" s="130"/>
    </row>
    <row r="102" spans="1:6">
      <c r="A102" s="216"/>
      <c r="B102" s="166" t="s">
        <v>406</v>
      </c>
      <c r="C102" s="155" t="s">
        <v>259</v>
      </c>
      <c r="D102" s="136">
        <v>3</v>
      </c>
      <c r="E102" s="156"/>
      <c r="F102" s="130"/>
    </row>
    <row r="103" spans="1:6">
      <c r="A103" s="216"/>
      <c r="B103" s="166" t="s">
        <v>407</v>
      </c>
      <c r="C103" s="155" t="s">
        <v>259</v>
      </c>
      <c r="D103" s="136">
        <v>10</v>
      </c>
      <c r="E103" s="156"/>
      <c r="F103" s="130"/>
    </row>
    <row r="104" spans="1:6">
      <c r="A104" s="216"/>
      <c r="B104" s="166" t="s">
        <v>408</v>
      </c>
      <c r="C104" s="155" t="s">
        <v>259</v>
      </c>
      <c r="D104" s="136">
        <v>1</v>
      </c>
      <c r="E104" s="156"/>
      <c r="F104" s="130"/>
    </row>
    <row r="105" spans="1:6">
      <c r="A105" s="216"/>
      <c r="B105" s="166" t="s">
        <v>409</v>
      </c>
      <c r="C105" s="155" t="s">
        <v>259</v>
      </c>
      <c r="D105" s="136">
        <v>6</v>
      </c>
      <c r="E105" s="156"/>
      <c r="F105" s="130"/>
    </row>
    <row r="106" spans="1:6">
      <c r="A106" s="216"/>
      <c r="B106" s="166" t="s">
        <v>410</v>
      </c>
      <c r="C106" s="155" t="s">
        <v>259</v>
      </c>
      <c r="D106" s="136">
        <v>1</v>
      </c>
      <c r="E106" s="156"/>
      <c r="F106" s="130"/>
    </row>
    <row r="107" spans="1:6">
      <c r="A107" s="216"/>
      <c r="B107" s="166" t="s">
        <v>411</v>
      </c>
      <c r="C107" s="155" t="s">
        <v>259</v>
      </c>
      <c r="D107" s="136">
        <v>8</v>
      </c>
      <c r="E107" s="156"/>
      <c r="F107" s="130"/>
    </row>
    <row r="108" spans="1:6">
      <c r="A108" s="216"/>
      <c r="B108" s="166" t="s">
        <v>412</v>
      </c>
      <c r="C108" s="155" t="s">
        <v>259</v>
      </c>
      <c r="D108" s="136">
        <v>2</v>
      </c>
      <c r="E108" s="156"/>
      <c r="F108" s="130"/>
    </row>
    <row r="109" spans="1:6">
      <c r="A109" s="216"/>
      <c r="B109" s="166" t="s">
        <v>413</v>
      </c>
      <c r="C109" s="155" t="s">
        <v>259</v>
      </c>
      <c r="D109" s="136">
        <v>1</v>
      </c>
      <c r="E109" s="156"/>
      <c r="F109" s="130"/>
    </row>
    <row r="110" spans="1:6">
      <c r="A110" s="216"/>
      <c r="B110" s="166" t="s">
        <v>414</v>
      </c>
      <c r="C110" s="155" t="s">
        <v>259</v>
      </c>
      <c r="D110" s="136">
        <v>1</v>
      </c>
      <c r="E110" s="156"/>
      <c r="F110" s="130"/>
    </row>
    <row r="111" spans="1:6">
      <c r="A111" s="216"/>
      <c r="B111" s="166" t="s">
        <v>415</v>
      </c>
      <c r="C111" s="155" t="s">
        <v>259</v>
      </c>
      <c r="D111" s="136">
        <v>4</v>
      </c>
      <c r="E111" s="156"/>
      <c r="F111" s="130"/>
    </row>
    <row r="112" spans="1:6" ht="15">
      <c r="A112" s="216"/>
      <c r="B112" s="166" t="s">
        <v>416</v>
      </c>
      <c r="C112" s="155" t="s">
        <v>259</v>
      </c>
      <c r="D112" s="136">
        <v>24</v>
      </c>
      <c r="E112" s="130"/>
      <c r="F112" s="171"/>
    </row>
    <row r="113" spans="1:6" ht="15">
      <c r="A113" s="216"/>
      <c r="B113" s="166" t="s">
        <v>417</v>
      </c>
      <c r="C113" s="155" t="s">
        <v>259</v>
      </c>
      <c r="D113" s="136">
        <v>1</v>
      </c>
      <c r="E113" s="130"/>
      <c r="F113" s="171"/>
    </row>
    <row r="114" spans="1:6" ht="15">
      <c r="A114" s="216"/>
      <c r="B114" s="166" t="s">
        <v>418</v>
      </c>
      <c r="C114" s="155" t="s">
        <v>259</v>
      </c>
      <c r="D114" s="136">
        <v>8</v>
      </c>
      <c r="E114" s="130"/>
      <c r="F114" s="171"/>
    </row>
    <row r="115" spans="1:6">
      <c r="A115" s="216"/>
      <c r="B115" s="166" t="s">
        <v>419</v>
      </c>
      <c r="C115" s="155" t="s">
        <v>259</v>
      </c>
      <c r="D115" s="136">
        <v>6</v>
      </c>
      <c r="E115" s="156"/>
      <c r="F115" s="130"/>
    </row>
    <row r="116" spans="1:6">
      <c r="A116" s="216"/>
      <c r="B116" s="166" t="s">
        <v>420</v>
      </c>
      <c r="C116" s="155" t="s">
        <v>259</v>
      </c>
      <c r="D116" s="136">
        <v>1</v>
      </c>
      <c r="E116" s="156"/>
      <c r="F116" s="130"/>
    </row>
    <row r="117" spans="1:6">
      <c r="A117" s="216"/>
      <c r="B117" s="175" t="s">
        <v>421</v>
      </c>
      <c r="C117" s="127" t="s">
        <v>259</v>
      </c>
      <c r="D117" s="136">
        <v>2</v>
      </c>
      <c r="E117" s="156"/>
      <c r="F117" s="130"/>
    </row>
    <row r="118" spans="1:6">
      <c r="A118" s="216"/>
      <c r="B118" s="175" t="s">
        <v>422</v>
      </c>
      <c r="C118" s="127" t="s">
        <v>259</v>
      </c>
      <c r="D118" s="136">
        <v>2</v>
      </c>
      <c r="E118" s="156"/>
      <c r="F118" s="130"/>
    </row>
    <row r="119" spans="1:6">
      <c r="A119" s="216"/>
      <c r="B119" s="175" t="s">
        <v>423</v>
      </c>
      <c r="C119" s="127" t="s">
        <v>259</v>
      </c>
      <c r="D119" s="136">
        <v>1</v>
      </c>
      <c r="E119" s="156"/>
      <c r="F119" s="130"/>
    </row>
    <row r="120" spans="1:6">
      <c r="A120" s="216"/>
      <c r="B120" s="175" t="s">
        <v>424</v>
      </c>
      <c r="C120" s="127" t="s">
        <v>259</v>
      </c>
      <c r="D120" s="136">
        <v>2</v>
      </c>
      <c r="E120" s="156"/>
      <c r="F120" s="130"/>
    </row>
    <row r="121" spans="1:6">
      <c r="A121" s="216"/>
      <c r="B121" s="175" t="s">
        <v>425</v>
      </c>
      <c r="C121" s="127" t="s">
        <v>259</v>
      </c>
      <c r="D121" s="136">
        <v>1</v>
      </c>
      <c r="E121" s="156"/>
      <c r="F121" s="130"/>
    </row>
    <row r="122" spans="1:6">
      <c r="A122" s="216"/>
      <c r="B122" s="175" t="s">
        <v>426</v>
      </c>
      <c r="C122" s="127" t="s">
        <v>259</v>
      </c>
      <c r="D122" s="136">
        <v>1</v>
      </c>
      <c r="E122" s="156"/>
      <c r="F122" s="130"/>
    </row>
    <row r="123" spans="1:6">
      <c r="A123" s="216"/>
      <c r="B123" s="175" t="s">
        <v>427</v>
      </c>
      <c r="C123" s="127" t="s">
        <v>259</v>
      </c>
      <c r="D123" s="136">
        <v>1</v>
      </c>
      <c r="E123" s="156"/>
      <c r="F123" s="130"/>
    </row>
    <row r="124" spans="1:6">
      <c r="A124" s="216"/>
      <c r="B124" s="175" t="s">
        <v>428</v>
      </c>
      <c r="C124" s="127" t="s">
        <v>259</v>
      </c>
      <c r="D124" s="136">
        <v>1</v>
      </c>
      <c r="E124" s="156"/>
      <c r="F124" s="130"/>
    </row>
    <row r="125" spans="1:6">
      <c r="A125" s="216"/>
      <c r="B125" s="175" t="s">
        <v>429</v>
      </c>
      <c r="C125" s="127" t="s">
        <v>259</v>
      </c>
      <c r="D125" s="136">
        <v>1</v>
      </c>
      <c r="E125" s="156"/>
      <c r="F125" s="130"/>
    </row>
    <row r="126" spans="1:6">
      <c r="A126" s="216"/>
      <c r="B126" s="175" t="s">
        <v>430</v>
      </c>
      <c r="C126" s="127" t="s">
        <v>259</v>
      </c>
      <c r="D126" s="136">
        <v>6</v>
      </c>
      <c r="E126" s="156"/>
      <c r="F126" s="130"/>
    </row>
    <row r="127" spans="1:6">
      <c r="A127" s="207"/>
      <c r="B127" s="175" t="s">
        <v>431</v>
      </c>
      <c r="C127" s="127" t="s">
        <v>259</v>
      </c>
      <c r="D127" s="136">
        <v>1</v>
      </c>
      <c r="E127" s="156"/>
      <c r="F127" s="130"/>
    </row>
    <row r="128" spans="1:6" ht="178.5">
      <c r="A128" s="213" t="s">
        <v>301</v>
      </c>
      <c r="B128" s="135" t="s">
        <v>432</v>
      </c>
      <c r="C128" s="171"/>
      <c r="D128" s="176"/>
      <c r="E128" s="130"/>
      <c r="F128" s="171"/>
    </row>
    <row r="129" spans="1:6">
      <c r="A129" s="214"/>
      <c r="B129" s="135" t="s">
        <v>368</v>
      </c>
      <c r="C129" s="127" t="s">
        <v>259</v>
      </c>
      <c r="D129" s="136">
        <v>2</v>
      </c>
      <c r="E129" s="156"/>
      <c r="F129" s="130"/>
    </row>
    <row r="130" spans="1:6">
      <c r="A130" s="214"/>
      <c r="B130" s="135" t="s">
        <v>367</v>
      </c>
      <c r="C130" s="127" t="s">
        <v>259</v>
      </c>
      <c r="D130" s="136">
        <v>2</v>
      </c>
      <c r="E130" s="156"/>
      <c r="F130" s="130"/>
    </row>
    <row r="131" spans="1:6">
      <c r="A131" s="214"/>
      <c r="B131" s="135" t="s">
        <v>366</v>
      </c>
      <c r="C131" s="127" t="s">
        <v>259</v>
      </c>
      <c r="D131" s="136">
        <v>23</v>
      </c>
      <c r="E131" s="156"/>
      <c r="F131" s="130"/>
    </row>
    <row r="132" spans="1:6">
      <c r="A132" s="215"/>
      <c r="B132" s="135" t="s">
        <v>372</v>
      </c>
      <c r="C132" s="127" t="s">
        <v>259</v>
      </c>
      <c r="D132" s="136">
        <v>1</v>
      </c>
      <c r="E132" s="156"/>
      <c r="F132" s="130"/>
    </row>
    <row r="133" spans="1:6" ht="89.25">
      <c r="A133" s="152" t="s">
        <v>304</v>
      </c>
      <c r="B133" s="149" t="s">
        <v>433</v>
      </c>
      <c r="C133" s="127" t="s">
        <v>259</v>
      </c>
      <c r="D133" s="136">
        <v>8</v>
      </c>
      <c r="E133" s="156"/>
      <c r="F133" s="130"/>
    </row>
    <row r="134" spans="1:6" ht="38.25">
      <c r="A134" s="213" t="s">
        <v>316</v>
      </c>
      <c r="B134" s="177" t="s">
        <v>434</v>
      </c>
      <c r="C134" s="155"/>
      <c r="D134" s="136"/>
      <c r="E134" s="156"/>
      <c r="F134" s="130"/>
    </row>
    <row r="135" spans="1:6" ht="15">
      <c r="A135" s="214"/>
      <c r="B135" s="178" t="s">
        <v>435</v>
      </c>
      <c r="C135" s="155" t="s">
        <v>259</v>
      </c>
      <c r="D135" s="136">
        <v>1</v>
      </c>
      <c r="E135" s="156"/>
      <c r="F135" s="171"/>
    </row>
    <row r="136" spans="1:6" ht="15">
      <c r="A136" s="214"/>
      <c r="B136" s="178" t="s">
        <v>436</v>
      </c>
      <c r="C136" s="155" t="s">
        <v>259</v>
      </c>
      <c r="D136" s="136">
        <v>1</v>
      </c>
      <c r="E136" s="156"/>
      <c r="F136" s="171"/>
    </row>
    <row r="137" spans="1:6" ht="15">
      <c r="A137" s="214"/>
      <c r="B137" s="178" t="s">
        <v>437</v>
      </c>
      <c r="C137" s="155" t="s">
        <v>259</v>
      </c>
      <c r="D137" s="136">
        <v>17</v>
      </c>
      <c r="E137" s="156"/>
      <c r="F137" s="171"/>
    </row>
    <row r="138" spans="1:6" ht="15">
      <c r="A138" s="215"/>
      <c r="B138" s="178" t="s">
        <v>438</v>
      </c>
      <c r="C138" s="155" t="s">
        <v>259</v>
      </c>
      <c r="D138" s="136">
        <v>1</v>
      </c>
      <c r="E138" s="156"/>
      <c r="F138" s="171"/>
    </row>
    <row r="139" spans="1:6" ht="153">
      <c r="A139" s="152" t="s">
        <v>318</v>
      </c>
      <c r="B139" s="135" t="s">
        <v>439</v>
      </c>
      <c r="C139" s="155" t="s">
        <v>261</v>
      </c>
      <c r="D139" s="136">
        <v>1</v>
      </c>
      <c r="E139" s="130"/>
      <c r="F139" s="171"/>
    </row>
    <row r="140" spans="1:6" ht="140.25">
      <c r="A140" s="152" t="s">
        <v>331</v>
      </c>
      <c r="B140" s="179" t="s">
        <v>440</v>
      </c>
      <c r="C140" s="127" t="s">
        <v>261</v>
      </c>
      <c r="D140" s="136">
        <v>2</v>
      </c>
      <c r="E140" s="156"/>
      <c r="F140" s="130"/>
    </row>
    <row r="141" spans="1:6" ht="63.75">
      <c r="A141" s="152" t="s">
        <v>333</v>
      </c>
      <c r="B141" s="180" t="s">
        <v>441</v>
      </c>
      <c r="C141" s="127" t="s">
        <v>261</v>
      </c>
      <c r="D141" s="136">
        <v>10</v>
      </c>
      <c r="E141" s="156"/>
      <c r="F141" s="181"/>
    </row>
    <row r="142" spans="1:6" ht="63.75">
      <c r="A142" s="213" t="s">
        <v>335</v>
      </c>
      <c r="B142" s="135" t="s">
        <v>442</v>
      </c>
      <c r="C142" s="127"/>
      <c r="D142" s="136"/>
      <c r="E142" s="156"/>
      <c r="F142" s="171"/>
    </row>
    <row r="143" spans="1:6" ht="25.5">
      <c r="A143" s="214"/>
      <c r="B143" s="182" t="s">
        <v>443</v>
      </c>
      <c r="C143" s="127" t="s">
        <v>259</v>
      </c>
      <c r="D143" s="136">
        <v>86</v>
      </c>
      <c r="E143" s="156"/>
      <c r="F143" s="171"/>
    </row>
    <row r="144" spans="1:6" ht="25.5">
      <c r="A144" s="214"/>
      <c r="B144" s="182" t="s">
        <v>444</v>
      </c>
      <c r="C144" s="127" t="s">
        <v>259</v>
      </c>
      <c r="D144" s="136">
        <v>8</v>
      </c>
      <c r="E144" s="156"/>
      <c r="F144" s="171"/>
    </row>
    <row r="145" spans="1:6" ht="15">
      <c r="A145" s="214"/>
      <c r="B145" s="182" t="s">
        <v>445</v>
      </c>
      <c r="C145" s="127" t="s">
        <v>259</v>
      </c>
      <c r="D145" s="136">
        <v>27</v>
      </c>
      <c r="E145" s="156"/>
      <c r="F145" s="171"/>
    </row>
    <row r="146" spans="1:6" ht="15">
      <c r="A146" s="214"/>
      <c r="B146" s="182" t="s">
        <v>446</v>
      </c>
      <c r="C146" s="127" t="s">
        <v>259</v>
      </c>
      <c r="D146" s="136">
        <v>3</v>
      </c>
      <c r="E146" s="156"/>
      <c r="F146" s="171"/>
    </row>
    <row r="147" spans="1:6" ht="15">
      <c r="A147" s="214"/>
      <c r="B147" s="182" t="s">
        <v>447</v>
      </c>
      <c r="C147" s="127" t="s">
        <v>259</v>
      </c>
      <c r="D147" s="136">
        <v>13</v>
      </c>
      <c r="E147" s="156"/>
      <c r="F147" s="171"/>
    </row>
    <row r="148" spans="1:6">
      <c r="A148" s="214"/>
      <c r="B148" s="135" t="s">
        <v>448</v>
      </c>
      <c r="C148" s="127" t="s">
        <v>259</v>
      </c>
      <c r="D148" s="136">
        <v>20</v>
      </c>
      <c r="E148" s="156"/>
      <c r="F148" s="130"/>
    </row>
    <row r="149" spans="1:6">
      <c r="A149" s="214"/>
      <c r="B149" s="135" t="s">
        <v>449</v>
      </c>
      <c r="C149" s="127" t="s">
        <v>259</v>
      </c>
      <c r="D149" s="136">
        <v>8</v>
      </c>
      <c r="E149" s="156"/>
      <c r="F149" s="130"/>
    </row>
    <row r="150" spans="1:6">
      <c r="A150" s="214"/>
      <c r="B150" s="135" t="s">
        <v>450</v>
      </c>
      <c r="C150" s="127" t="s">
        <v>259</v>
      </c>
      <c r="D150" s="136">
        <v>30</v>
      </c>
      <c r="E150" s="156"/>
      <c r="F150" s="130"/>
    </row>
    <row r="151" spans="1:6">
      <c r="A151" s="214"/>
      <c r="B151" s="135" t="s">
        <v>451</v>
      </c>
      <c r="C151" s="127" t="s">
        <v>259</v>
      </c>
      <c r="D151" s="136">
        <v>8</v>
      </c>
      <c r="E151" s="156"/>
      <c r="F151" s="130"/>
    </row>
    <row r="152" spans="1:6">
      <c r="A152" s="214"/>
      <c r="B152" s="135" t="s">
        <v>452</v>
      </c>
      <c r="C152" s="127" t="s">
        <v>259</v>
      </c>
      <c r="D152" s="136">
        <v>5</v>
      </c>
      <c r="E152" s="156"/>
      <c r="F152" s="130"/>
    </row>
    <row r="153" spans="1:6">
      <c r="A153" s="214"/>
      <c r="B153" s="135" t="s">
        <v>453</v>
      </c>
      <c r="C153" s="127" t="s">
        <v>259</v>
      </c>
      <c r="D153" s="136">
        <v>15</v>
      </c>
      <c r="E153" s="156"/>
      <c r="F153" s="130"/>
    </row>
    <row r="154" spans="1:6">
      <c r="A154" s="214"/>
      <c r="B154" s="135" t="s">
        <v>454</v>
      </c>
      <c r="C154" s="127" t="s">
        <v>259</v>
      </c>
      <c r="D154" s="136">
        <v>1</v>
      </c>
      <c r="E154" s="156"/>
      <c r="F154" s="130"/>
    </row>
    <row r="155" spans="1:6" ht="25.5">
      <c r="A155" s="214"/>
      <c r="B155" s="135" t="s">
        <v>455</v>
      </c>
      <c r="C155" s="127" t="s">
        <v>259</v>
      </c>
      <c r="D155" s="136">
        <v>2</v>
      </c>
      <c r="E155" s="156"/>
      <c r="F155" s="130"/>
    </row>
    <row r="156" spans="1:6" ht="25.5">
      <c r="A156" s="214"/>
      <c r="B156" s="135" t="s">
        <v>456</v>
      </c>
      <c r="C156" s="127" t="s">
        <v>259</v>
      </c>
      <c r="D156" s="136">
        <v>2</v>
      </c>
      <c r="E156" s="156"/>
      <c r="F156" s="130"/>
    </row>
    <row r="157" spans="1:6" ht="25.5">
      <c r="A157" s="214"/>
      <c r="B157" s="135" t="s">
        <v>457</v>
      </c>
      <c r="C157" s="127" t="s">
        <v>259</v>
      </c>
      <c r="D157" s="136">
        <v>10</v>
      </c>
      <c r="E157" s="156"/>
      <c r="F157" s="130"/>
    </row>
    <row r="158" spans="1:6" ht="25.5">
      <c r="A158" s="214"/>
      <c r="B158" s="135" t="s">
        <v>458</v>
      </c>
      <c r="C158" s="127" t="s">
        <v>259</v>
      </c>
      <c r="D158" s="136">
        <v>4</v>
      </c>
      <c r="E158" s="156"/>
      <c r="F158" s="130"/>
    </row>
    <row r="159" spans="1:6" ht="25.5">
      <c r="A159" s="214"/>
      <c r="B159" s="135" t="s">
        <v>459</v>
      </c>
      <c r="C159" s="127" t="s">
        <v>259</v>
      </c>
      <c r="D159" s="136">
        <v>3</v>
      </c>
      <c r="E159" s="156"/>
      <c r="F159" s="130"/>
    </row>
    <row r="160" spans="1:6" ht="25.5">
      <c r="A160" s="215"/>
      <c r="B160" s="135" t="s">
        <v>460</v>
      </c>
      <c r="C160" s="127" t="s">
        <v>259</v>
      </c>
      <c r="D160" s="136">
        <v>15</v>
      </c>
      <c r="E160" s="156"/>
      <c r="F160" s="130"/>
    </row>
    <row r="161" spans="1:6" ht="114.75">
      <c r="A161" s="213" t="s">
        <v>337</v>
      </c>
      <c r="B161" s="135" t="s">
        <v>461</v>
      </c>
      <c r="C161" s="127"/>
      <c r="D161" s="136"/>
      <c r="E161" s="156"/>
      <c r="F161" s="130"/>
    </row>
    <row r="162" spans="1:6">
      <c r="A162" s="214"/>
      <c r="B162" s="135" t="s">
        <v>372</v>
      </c>
      <c r="C162" s="127" t="s">
        <v>259</v>
      </c>
      <c r="D162" s="136">
        <v>1</v>
      </c>
      <c r="E162" s="156"/>
      <c r="F162" s="130"/>
    </row>
    <row r="163" spans="1:6">
      <c r="A163" s="214"/>
      <c r="B163" s="135" t="s">
        <v>371</v>
      </c>
      <c r="C163" s="127" t="s">
        <v>259</v>
      </c>
      <c r="D163" s="136">
        <v>1</v>
      </c>
      <c r="E163" s="156"/>
      <c r="F163" s="130"/>
    </row>
    <row r="164" spans="1:6">
      <c r="A164" s="215"/>
      <c r="B164" s="135" t="s">
        <v>370</v>
      </c>
      <c r="C164" s="127" t="s">
        <v>259</v>
      </c>
      <c r="D164" s="136">
        <v>97</v>
      </c>
      <c r="E164" s="156"/>
      <c r="F164" s="130"/>
    </row>
    <row r="165" spans="1:6" ht="153">
      <c r="A165" s="152" t="s">
        <v>339</v>
      </c>
      <c r="B165" s="166" t="s">
        <v>462</v>
      </c>
      <c r="C165" s="127" t="s">
        <v>463</v>
      </c>
      <c r="D165" s="136">
        <v>6</v>
      </c>
      <c r="E165" s="156"/>
      <c r="F165" s="136"/>
    </row>
    <row r="166" spans="1:6" ht="63.75">
      <c r="A166" s="213" t="s">
        <v>341</v>
      </c>
      <c r="B166" s="131" t="s">
        <v>464</v>
      </c>
      <c r="C166" s="130"/>
      <c r="D166" s="150"/>
      <c r="E166" s="130"/>
      <c r="F166" s="171"/>
    </row>
    <row r="167" spans="1:6" ht="15" customHeight="1">
      <c r="A167" s="214"/>
      <c r="B167" s="131" t="s">
        <v>465</v>
      </c>
      <c r="C167" s="133" t="s">
        <v>261</v>
      </c>
      <c r="D167" s="136">
        <v>1</v>
      </c>
      <c r="E167" s="156"/>
      <c r="F167" s="130"/>
    </row>
    <row r="168" spans="1:6" ht="15" customHeight="1">
      <c r="A168" s="215"/>
      <c r="B168" s="131" t="s">
        <v>466</v>
      </c>
      <c r="C168" s="133" t="s">
        <v>261</v>
      </c>
      <c r="D168" s="136">
        <v>18</v>
      </c>
      <c r="E168" s="156"/>
      <c r="F168" s="130"/>
    </row>
    <row r="169" spans="1:6" ht="63.75">
      <c r="A169" s="152" t="s">
        <v>343</v>
      </c>
      <c r="B169" s="131" t="s">
        <v>467</v>
      </c>
      <c r="C169" s="133" t="s">
        <v>261</v>
      </c>
      <c r="D169" s="136">
        <v>87</v>
      </c>
      <c r="E169" s="130"/>
      <c r="F169" s="171"/>
    </row>
    <row r="170" spans="1:6" ht="51">
      <c r="A170" s="152" t="s">
        <v>345</v>
      </c>
      <c r="B170" s="131" t="s">
        <v>468</v>
      </c>
      <c r="C170" s="133" t="s">
        <v>261</v>
      </c>
      <c r="D170" s="136">
        <v>1</v>
      </c>
      <c r="E170" s="130"/>
      <c r="F170" s="171"/>
    </row>
    <row r="171" spans="1:6" ht="63.75">
      <c r="A171" s="152" t="s">
        <v>347</v>
      </c>
      <c r="B171" s="131" t="s">
        <v>469</v>
      </c>
      <c r="C171" s="133" t="s">
        <v>261</v>
      </c>
      <c r="D171" s="136">
        <v>7</v>
      </c>
      <c r="E171" s="130"/>
      <c r="F171" s="171"/>
    </row>
    <row r="172" spans="1:6" ht="89.25">
      <c r="A172" s="152" t="s">
        <v>470</v>
      </c>
      <c r="B172" s="131" t="s">
        <v>471</v>
      </c>
      <c r="C172" s="127" t="s">
        <v>261</v>
      </c>
      <c r="D172" s="136">
        <v>15</v>
      </c>
      <c r="E172" s="156"/>
      <c r="F172" s="130"/>
    </row>
    <row r="173" spans="1:6">
      <c r="A173" s="152" t="s">
        <v>472</v>
      </c>
      <c r="B173" s="131" t="s">
        <v>473</v>
      </c>
      <c r="C173" s="127" t="s">
        <v>261</v>
      </c>
      <c r="D173" s="136">
        <v>15</v>
      </c>
      <c r="E173" s="156"/>
      <c r="F173" s="130"/>
    </row>
    <row r="174" spans="1:6" ht="25.5">
      <c r="A174" s="152" t="s">
        <v>474</v>
      </c>
      <c r="B174" s="131" t="s">
        <v>475</v>
      </c>
      <c r="C174" s="133" t="s">
        <v>308</v>
      </c>
      <c r="D174" s="136">
        <v>1743</v>
      </c>
      <c r="E174" s="156"/>
      <c r="F174" s="130"/>
    </row>
    <row r="175" spans="1:6" ht="51">
      <c r="A175" s="152" t="s">
        <v>476</v>
      </c>
      <c r="B175" s="131" t="s">
        <v>477</v>
      </c>
      <c r="C175" s="133" t="s">
        <v>261</v>
      </c>
      <c r="D175" s="136">
        <v>15</v>
      </c>
      <c r="E175" s="156"/>
      <c r="F175" s="130"/>
    </row>
    <row r="176" spans="1:6" ht="76.5">
      <c r="A176" s="152" t="s">
        <v>478</v>
      </c>
      <c r="B176" s="131" t="s">
        <v>479</v>
      </c>
      <c r="C176" s="133" t="s">
        <v>261</v>
      </c>
      <c r="D176" s="136">
        <v>1</v>
      </c>
      <c r="E176" s="156"/>
      <c r="F176" s="130"/>
    </row>
    <row r="177" spans="1:6" ht="51">
      <c r="A177" s="152" t="s">
        <v>480</v>
      </c>
      <c r="B177" s="166" t="s">
        <v>481</v>
      </c>
      <c r="C177" s="127" t="s">
        <v>259</v>
      </c>
      <c r="D177" s="136">
        <v>3</v>
      </c>
      <c r="E177" s="156"/>
      <c r="F177" s="130"/>
    </row>
    <row r="178" spans="1:6">
      <c r="A178" s="184"/>
      <c r="B178" s="185" t="s">
        <v>482</v>
      </c>
      <c r="C178" s="186"/>
      <c r="D178" s="186"/>
      <c r="E178" s="186"/>
      <c r="F178" s="186"/>
    </row>
    <row r="179" spans="1:6" ht="15">
      <c r="A179" s="121"/>
      <c r="B179" s="142"/>
      <c r="C179" s="171"/>
      <c r="D179" s="183"/>
      <c r="E179" s="130"/>
      <c r="F179" s="171"/>
    </row>
    <row r="180" spans="1:6">
      <c r="A180" s="121"/>
      <c r="B180" s="137"/>
      <c r="C180" s="123"/>
      <c r="D180" s="123"/>
      <c r="E180" s="155"/>
      <c r="F180" s="155"/>
    </row>
    <row r="181" spans="1:6">
      <c r="A181" s="121" t="s">
        <v>301</v>
      </c>
      <c r="B181" s="167" t="s">
        <v>302</v>
      </c>
      <c r="C181" s="123"/>
      <c r="D181" s="123"/>
      <c r="E181" s="155"/>
      <c r="F181" s="155"/>
    </row>
    <row r="182" spans="1:6">
      <c r="A182" s="121"/>
      <c r="B182" s="167"/>
      <c r="C182" s="123"/>
      <c r="D182" s="123"/>
      <c r="E182" s="155"/>
      <c r="F182" s="155"/>
    </row>
    <row r="183" spans="1:6" ht="51">
      <c r="A183" s="125" t="s">
        <v>293</v>
      </c>
      <c r="B183" s="126" t="s">
        <v>483</v>
      </c>
      <c r="C183" s="127" t="s">
        <v>484</v>
      </c>
      <c r="D183" s="136">
        <v>1</v>
      </c>
      <c r="E183" s="156"/>
      <c r="F183" s="130"/>
    </row>
    <row r="184" spans="1:6" ht="25.5">
      <c r="A184" s="125" t="s">
        <v>295</v>
      </c>
      <c r="B184" s="126" t="s">
        <v>485</v>
      </c>
      <c r="C184" s="127" t="s">
        <v>312</v>
      </c>
      <c r="D184" s="136">
        <v>3486</v>
      </c>
      <c r="E184" s="156"/>
      <c r="F184" s="130"/>
    </row>
    <row r="185" spans="1:6" ht="51">
      <c r="A185" s="125" t="s">
        <v>297</v>
      </c>
      <c r="B185" s="126" t="s">
        <v>486</v>
      </c>
      <c r="C185" s="127" t="s">
        <v>308</v>
      </c>
      <c r="D185" s="136">
        <v>1743</v>
      </c>
      <c r="E185" s="156"/>
      <c r="F185" s="130"/>
    </row>
    <row r="186" spans="1:6" ht="38.25">
      <c r="A186" s="125" t="s">
        <v>299</v>
      </c>
      <c r="B186" s="126" t="s">
        <v>487</v>
      </c>
      <c r="C186" s="127" t="s">
        <v>259</v>
      </c>
      <c r="D186" s="136">
        <v>1</v>
      </c>
      <c r="E186" s="156"/>
      <c r="F186" s="130"/>
    </row>
    <row r="187" spans="1:6" ht="38.25">
      <c r="A187" s="125" t="s">
        <v>301</v>
      </c>
      <c r="B187" s="126" t="s">
        <v>488</v>
      </c>
      <c r="C187" s="133" t="s">
        <v>286</v>
      </c>
      <c r="D187" s="136">
        <v>48</v>
      </c>
      <c r="E187" s="156"/>
      <c r="F187" s="130"/>
    </row>
    <row r="188" spans="1:6" ht="63.75">
      <c r="A188" s="206" t="s">
        <v>304</v>
      </c>
      <c r="B188" s="126" t="s">
        <v>489</v>
      </c>
      <c r="C188" s="133"/>
      <c r="D188" s="136"/>
      <c r="E188" s="156"/>
      <c r="F188" s="130">
        <f t="shared" ref="F188" si="0">D188*E188</f>
        <v>0</v>
      </c>
    </row>
    <row r="189" spans="1:6">
      <c r="A189" s="207"/>
      <c r="B189" s="126" t="s">
        <v>490</v>
      </c>
      <c r="C189" s="133" t="s">
        <v>269</v>
      </c>
      <c r="D189" s="136">
        <v>5</v>
      </c>
      <c r="E189" s="156"/>
      <c r="F189" s="130">
        <f>D189*E189/100</f>
        <v>0</v>
      </c>
    </row>
    <row r="190" spans="1:6">
      <c r="A190" s="188"/>
      <c r="B190" s="185" t="s">
        <v>491</v>
      </c>
      <c r="C190" s="186"/>
      <c r="D190" s="186"/>
      <c r="E190" s="186"/>
      <c r="F190" s="186"/>
    </row>
    <row r="191" spans="1:6">
      <c r="A191" s="81"/>
      <c r="B191" s="109"/>
      <c r="C191" s="110"/>
      <c r="D191" s="110"/>
      <c r="E191" s="110"/>
      <c r="F191" s="110"/>
    </row>
    <row r="194" spans="1:6">
      <c r="A194" s="81"/>
      <c r="B194" s="82"/>
      <c r="C194" s="111"/>
      <c r="D194" s="111"/>
      <c r="E194" s="83"/>
      <c r="F194" s="83"/>
    </row>
    <row r="195" spans="1:6">
      <c r="A195" s="84"/>
      <c r="B195" s="85"/>
      <c r="C195" s="87"/>
      <c r="D195" s="112"/>
      <c r="E195" s="86"/>
      <c r="F195" s="86"/>
    </row>
    <row r="196" spans="1:6">
      <c r="A196" s="84"/>
      <c r="B196" s="85"/>
      <c r="C196" s="87"/>
      <c r="D196" s="112"/>
      <c r="E196" s="86"/>
      <c r="F196" s="86"/>
    </row>
    <row r="197" spans="1:6">
      <c r="A197" s="88"/>
      <c r="B197" s="89" t="s">
        <v>292</v>
      </c>
      <c r="C197" s="113"/>
      <c r="D197" s="114"/>
      <c r="E197" s="90"/>
      <c r="F197" s="90"/>
    </row>
    <row r="198" spans="1:6">
      <c r="A198" s="91" t="s">
        <v>293</v>
      </c>
      <c r="B198" s="92" t="s">
        <v>294</v>
      </c>
      <c r="C198" s="115"/>
      <c r="D198" s="116"/>
      <c r="E198" s="93"/>
      <c r="F198" s="94"/>
    </row>
    <row r="199" spans="1:6">
      <c r="A199" s="91" t="s">
        <v>295</v>
      </c>
      <c r="B199" s="92" t="s">
        <v>296</v>
      </c>
      <c r="C199" s="115"/>
      <c r="D199" s="116"/>
      <c r="E199" s="93"/>
      <c r="F199" s="94"/>
    </row>
    <row r="200" spans="1:6">
      <c r="A200" s="91" t="s">
        <v>297</v>
      </c>
      <c r="B200" s="95" t="s">
        <v>298</v>
      </c>
      <c r="C200" s="115"/>
      <c r="D200" s="116"/>
      <c r="E200" s="93"/>
      <c r="F200" s="94"/>
    </row>
    <row r="201" spans="1:6">
      <c r="A201" s="91" t="s">
        <v>299</v>
      </c>
      <c r="B201" s="92" t="s">
        <v>300</v>
      </c>
      <c r="C201" s="115"/>
      <c r="D201" s="116"/>
      <c r="E201" s="93"/>
      <c r="F201" s="94"/>
    </row>
    <row r="202" spans="1:6" ht="13.5" thickBot="1">
      <c r="A202" s="96" t="s">
        <v>301</v>
      </c>
      <c r="B202" s="97" t="s">
        <v>302</v>
      </c>
      <c r="C202" s="117"/>
      <c r="D202" s="118"/>
      <c r="E202" s="98"/>
      <c r="F202" s="99"/>
    </row>
    <row r="203" spans="1:6" ht="14.25" thickTop="1" thickBot="1">
      <c r="A203" s="100"/>
      <c r="B203" s="101" t="s">
        <v>303</v>
      </c>
      <c r="C203" s="119"/>
      <c r="D203" s="108"/>
      <c r="E203" s="102"/>
      <c r="F203" s="103"/>
    </row>
    <row r="204" spans="1:6" ht="14.25" thickTop="1" thickBot="1">
      <c r="A204" s="91" t="s">
        <v>304</v>
      </c>
      <c r="B204" s="92" t="s">
        <v>305</v>
      </c>
      <c r="C204" s="115"/>
      <c r="D204" s="116"/>
      <c r="E204" s="104"/>
      <c r="F204" s="94"/>
    </row>
    <row r="205" spans="1:6" ht="14.25" thickTop="1" thickBot="1">
      <c r="A205" s="105"/>
      <c r="B205" s="106" t="s">
        <v>306</v>
      </c>
      <c r="C205" s="107"/>
      <c r="D205" s="120"/>
      <c r="E205" s="120"/>
      <c r="F205" s="108"/>
    </row>
    <row r="206" spans="1:6" ht="13.5" thickTop="1">
      <c r="A206" s="91"/>
      <c r="B206" s="92"/>
      <c r="C206" s="115"/>
      <c r="D206" s="116"/>
      <c r="E206" s="94"/>
      <c r="F206" s="94"/>
    </row>
  </sheetData>
  <mergeCells count="15">
    <mergeCell ref="A188:A189"/>
    <mergeCell ref="A1:F1"/>
    <mergeCell ref="A4:A5"/>
    <mergeCell ref="B4:B5"/>
    <mergeCell ref="A22:A23"/>
    <mergeCell ref="A45:A47"/>
    <mergeCell ref="A49:A52"/>
    <mergeCell ref="A61:A64"/>
    <mergeCell ref="A166:A168"/>
    <mergeCell ref="A161:A164"/>
    <mergeCell ref="A142:A160"/>
    <mergeCell ref="A134:A138"/>
    <mergeCell ref="A128:A132"/>
    <mergeCell ref="A70:A127"/>
    <mergeCell ref="A65:A68"/>
  </mergeCells>
  <conditionalFormatting sqref="E142:E147 E115:F127 E61:E64 C22:F22 D23:E23 D9 F198:F205 E140:F141 E206:F206 E194:F197 D12:D14 E7:F21 E24:F32 D33:E34 E35:E39 E40:F60 E69:F111 E129:F134 E135:E139 E148:F164 D172:D174 D183:D186 E166:F191">
    <cfRule type="cellIs" dxfId="1" priority="4" stopIfTrue="1" operator="equal">
      <formula>0</formula>
    </cfRule>
  </conditionalFormatting>
  <conditionalFormatting sqref="E165">
    <cfRule type="cellIs" dxfId="0" priority="2" stopIfTrue="1" operator="equal">
      <formula>0</formula>
    </cfRule>
  </conditionalFormatting>
  <pageMargins left="0.74803149606299213" right="0.55118110236220474" top="0.98425196850393704" bottom="0.98425196850393704" header="0.39370078740157483" footer="0.39370078740157483"/>
  <pageSetup paperSize="9" orientation="portrait" r:id="rId1"/>
  <headerFooter alignWithMargins="0">
    <oddFooter>&amp;L&amp;9Razpisna dokumentacija - gradnje: POGLAVJE 4&amp;R&amp;9&amp;P od &amp;N</oddFooter>
  </headerFooter>
  <rowBreaks count="2" manualBreakCount="2">
    <brk id="18" max="5" man="1"/>
    <brk id="18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4"/>
  <sheetViews>
    <sheetView workbookViewId="0">
      <selection activeCell="A3" sqref="A3"/>
    </sheetView>
  </sheetViews>
  <sheetFormatPr defaultRowHeight="12.75"/>
  <cols>
    <col min="2" max="2" width="43.28515625" customWidth="1"/>
    <col min="3" max="3" width="17.5703125" customWidth="1"/>
  </cols>
  <sheetData>
    <row r="1" spans="1:6">
      <c r="A1" s="43"/>
      <c r="B1" s="43"/>
    </row>
    <row r="2" spans="1:6" ht="14.25">
      <c r="A2" s="189" t="s">
        <v>497</v>
      </c>
      <c r="B2" s="189"/>
      <c r="C2" s="190"/>
      <c r="D2" s="190"/>
      <c r="E2" s="190"/>
      <c r="F2" s="190"/>
    </row>
    <row r="3" spans="1:6" ht="14.25">
      <c r="A3" s="189"/>
      <c r="B3" s="189"/>
      <c r="C3" s="190"/>
      <c r="D3" s="190"/>
      <c r="E3" s="190"/>
      <c r="F3" s="190"/>
    </row>
    <row r="4" spans="1:6" ht="14.25">
      <c r="A4" s="189"/>
      <c r="B4" s="189"/>
      <c r="C4" s="190"/>
      <c r="D4" s="190"/>
      <c r="E4" s="190"/>
      <c r="F4" s="190"/>
    </row>
    <row r="5" spans="1:6" ht="14.25">
      <c r="A5" s="189"/>
      <c r="B5" s="189" t="s">
        <v>291</v>
      </c>
      <c r="C5" s="190"/>
      <c r="D5" s="190"/>
      <c r="E5" s="190"/>
      <c r="F5" s="190"/>
    </row>
    <row r="6" spans="1:6" ht="14.25">
      <c r="A6" s="190"/>
      <c r="B6" s="190"/>
      <c r="C6" s="190"/>
      <c r="D6" s="190"/>
      <c r="E6" s="190"/>
      <c r="F6" s="190"/>
    </row>
    <row r="7" spans="1:6" ht="14.25">
      <c r="A7" s="190"/>
      <c r="B7" s="190"/>
      <c r="C7" s="190"/>
      <c r="D7" s="190"/>
      <c r="E7" s="190"/>
      <c r="F7" s="190"/>
    </row>
    <row r="8" spans="1:6" ht="14.25">
      <c r="A8" s="194" t="s">
        <v>293</v>
      </c>
      <c r="B8" s="195" t="s">
        <v>493</v>
      </c>
      <c r="C8" s="196">
        <f>'1. FAZA'!E158</f>
        <v>0</v>
      </c>
      <c r="D8" s="190"/>
      <c r="E8" s="190"/>
      <c r="F8" s="190"/>
    </row>
    <row r="9" spans="1:6" ht="14.25">
      <c r="A9" s="194" t="s">
        <v>295</v>
      </c>
      <c r="B9" s="195" t="s">
        <v>494</v>
      </c>
      <c r="C9" s="196">
        <f>'2. FAZA'!E122</f>
        <v>0</v>
      </c>
      <c r="D9" s="190"/>
      <c r="E9" s="190"/>
      <c r="F9" s="190"/>
    </row>
    <row r="10" spans="1:6" ht="14.25">
      <c r="A10" s="194"/>
      <c r="B10" s="195" t="s">
        <v>199</v>
      </c>
      <c r="C10" s="196">
        <f>SUM(C8:C9)</f>
        <v>0</v>
      </c>
      <c r="D10" s="190"/>
      <c r="E10" s="190"/>
      <c r="F10" s="190"/>
    </row>
    <row r="11" spans="1:6" ht="14.25">
      <c r="A11" s="190"/>
      <c r="B11" s="190"/>
      <c r="C11" s="190"/>
      <c r="D11" s="190"/>
      <c r="E11" s="190"/>
      <c r="F11" s="190"/>
    </row>
    <row r="12" spans="1:6" ht="14.25">
      <c r="A12" s="190"/>
      <c r="B12" s="190"/>
      <c r="C12" s="190"/>
      <c r="D12" s="190"/>
      <c r="E12" s="190"/>
      <c r="F12" s="190"/>
    </row>
    <row r="13" spans="1:6" ht="14.25">
      <c r="A13" s="190"/>
      <c r="B13" s="190"/>
      <c r="C13" s="190"/>
      <c r="D13" s="190"/>
      <c r="E13" s="190"/>
      <c r="F13" s="190"/>
    </row>
    <row r="14" spans="1:6" ht="14.25">
      <c r="A14" s="190"/>
      <c r="B14" s="190"/>
      <c r="C14" s="190"/>
      <c r="D14" s="190"/>
      <c r="E14" s="190"/>
      <c r="F14" s="190"/>
    </row>
  </sheetData>
  <pageMargins left="1.1811023622047245" right="0.70866141732283472" top="0.98425196850393704" bottom="0.98425196850393704" header="0.31496062992125984" footer="0.31496062992125984"/>
  <pageSetup paperSize="9" orientation="portrait" verticalDpi="0" r:id="rId1"/>
  <headerFooter>
    <oddFooter>&amp;L&amp;9Razpisna dokumentacija - gradnje: POGLAVJE 4&amp;R&amp;9&amp;P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FFFF00"/>
  </sheetPr>
  <dimension ref="A1:O158"/>
  <sheetViews>
    <sheetView topLeftCell="A139" zoomScale="85" workbookViewId="0">
      <selection activeCell="A145" sqref="A145:F145"/>
    </sheetView>
  </sheetViews>
  <sheetFormatPr defaultRowHeight="12.75"/>
  <cols>
    <col min="1" max="1" width="9.85546875" style="14" customWidth="1"/>
    <col min="2" max="2" width="40.7109375" style="15" customWidth="1"/>
    <col min="3" max="3" width="8" style="40" bestFit="1" customWidth="1"/>
    <col min="4" max="4" width="9.7109375" style="23" bestFit="1" customWidth="1"/>
    <col min="5" max="5" width="13.28515625" style="23" customWidth="1"/>
    <col min="6" max="6" width="14.42578125" style="23" customWidth="1"/>
  </cols>
  <sheetData>
    <row r="1" spans="1:6" s="1" customFormat="1" ht="18">
      <c r="A1" s="12" t="s">
        <v>198</v>
      </c>
      <c r="B1" s="13"/>
      <c r="C1" s="36"/>
      <c r="D1" s="22"/>
      <c r="E1" s="22"/>
      <c r="F1" s="22"/>
    </row>
    <row r="2" spans="1:6" s="1" customFormat="1" ht="18">
      <c r="A2" s="12"/>
      <c r="B2" s="13"/>
      <c r="C2" s="36"/>
      <c r="D2" s="22"/>
      <c r="E2" s="22"/>
      <c r="F2" s="22"/>
    </row>
    <row r="3" spans="1:6" s="1" customFormat="1" ht="18">
      <c r="A3" s="12"/>
      <c r="B3" s="13"/>
      <c r="C3" s="36"/>
      <c r="D3" s="22"/>
      <c r="E3" s="22"/>
      <c r="F3" s="22"/>
    </row>
    <row r="4" spans="1:6" s="2" customFormat="1" ht="25.5" customHeight="1">
      <c r="A4" s="217" t="s">
        <v>0</v>
      </c>
      <c r="B4" s="219" t="s">
        <v>1</v>
      </c>
      <c r="C4" s="33" t="s">
        <v>195</v>
      </c>
      <c r="D4" s="34" t="s">
        <v>2</v>
      </c>
      <c r="E4" s="34" t="s">
        <v>197</v>
      </c>
      <c r="F4" s="34" t="s">
        <v>196</v>
      </c>
    </row>
    <row r="5" spans="1:6" s="2" customFormat="1" ht="15">
      <c r="A5" s="218"/>
      <c r="B5" s="220"/>
      <c r="C5" s="33" t="s">
        <v>200</v>
      </c>
      <c r="D5" s="35">
        <v>2</v>
      </c>
      <c r="E5" s="35">
        <v>3</v>
      </c>
      <c r="F5" s="34" t="s">
        <v>201</v>
      </c>
    </row>
    <row r="6" spans="1:6">
      <c r="A6" s="30" t="s">
        <v>3</v>
      </c>
      <c r="B6" s="19"/>
      <c r="C6" s="37"/>
      <c r="D6" s="26"/>
      <c r="E6" s="26"/>
      <c r="F6" s="26"/>
    </row>
    <row r="7" spans="1:6">
      <c r="A7" s="30" t="s">
        <v>4</v>
      </c>
      <c r="B7" s="19"/>
      <c r="C7" s="37"/>
      <c r="D7" s="26"/>
      <c r="E7" s="26"/>
      <c r="F7" s="26"/>
    </row>
    <row r="8" spans="1:6" ht="25.5">
      <c r="A8" s="18" t="s">
        <v>5</v>
      </c>
      <c r="B8" s="19" t="s">
        <v>6</v>
      </c>
      <c r="C8" s="37" t="s">
        <v>7</v>
      </c>
      <c r="D8" s="26">
        <v>1.3210000000000002</v>
      </c>
      <c r="E8" s="26"/>
      <c r="F8" s="26">
        <f>D8*E8</f>
        <v>0</v>
      </c>
    </row>
    <row r="9" spans="1:6" ht="25.5">
      <c r="A9" s="20" t="s">
        <v>8</v>
      </c>
      <c r="B9" s="21" t="s">
        <v>9</v>
      </c>
      <c r="C9" s="38" t="s">
        <v>10</v>
      </c>
      <c r="D9" s="26">
        <v>67</v>
      </c>
      <c r="E9" s="29"/>
      <c r="F9" s="29">
        <f>D9*E9</f>
        <v>0</v>
      </c>
    </row>
    <row r="10" spans="1:6" ht="25.5">
      <c r="A10" s="18" t="s">
        <v>11</v>
      </c>
      <c r="B10" s="19" t="s">
        <v>12</v>
      </c>
      <c r="C10" s="37" t="s">
        <v>7</v>
      </c>
      <c r="D10" s="26">
        <v>0.4</v>
      </c>
      <c r="E10" s="26"/>
      <c r="F10" s="26">
        <f>D10*E10</f>
        <v>0</v>
      </c>
    </row>
    <row r="11" spans="1:6" ht="25.5">
      <c r="A11" s="18" t="s">
        <v>13</v>
      </c>
      <c r="B11" s="19" t="s">
        <v>14</v>
      </c>
      <c r="C11" s="37" t="s">
        <v>10</v>
      </c>
      <c r="D11" s="26">
        <v>25</v>
      </c>
      <c r="E11" s="26"/>
      <c r="F11" s="26">
        <f>D11*E11</f>
        <v>0</v>
      </c>
    </row>
    <row r="12" spans="1:6">
      <c r="A12" s="18"/>
      <c r="B12" s="41" t="s">
        <v>199</v>
      </c>
      <c r="C12" s="37"/>
      <c r="D12" s="26"/>
      <c r="E12" s="31" t="s">
        <v>15</v>
      </c>
      <c r="F12" s="31">
        <f>SUM(F8:F11)</f>
        <v>0</v>
      </c>
    </row>
    <row r="13" spans="1:6">
      <c r="A13" s="18"/>
      <c r="B13" s="19"/>
      <c r="C13" s="37"/>
      <c r="D13" s="26"/>
      <c r="E13" s="31"/>
      <c r="F13" s="31"/>
    </row>
    <row r="14" spans="1:6">
      <c r="A14" s="18"/>
      <c r="B14" s="19"/>
      <c r="C14" s="37"/>
      <c r="D14" s="26"/>
      <c r="E14" s="31"/>
      <c r="F14" s="31"/>
    </row>
    <row r="15" spans="1:6">
      <c r="A15" s="32" t="s">
        <v>16</v>
      </c>
      <c r="B15" s="21"/>
      <c r="C15" s="38"/>
      <c r="D15" s="26"/>
      <c r="E15" s="29"/>
      <c r="F15" s="29"/>
    </row>
    <row r="16" spans="1:6" ht="25.5">
      <c r="A16" s="20" t="s">
        <v>17</v>
      </c>
      <c r="B16" s="21" t="s">
        <v>18</v>
      </c>
      <c r="C16" s="38" t="s">
        <v>19</v>
      </c>
      <c r="D16" s="26">
        <v>150</v>
      </c>
      <c r="E16" s="29"/>
      <c r="F16" s="29">
        <f t="shared" ref="F16:F22" si="0">D16*E16</f>
        <v>0</v>
      </c>
    </row>
    <row r="17" spans="1:15">
      <c r="A17" s="20" t="s">
        <v>20</v>
      </c>
      <c r="B17" s="21" t="s">
        <v>21</v>
      </c>
      <c r="C17" s="38" t="s">
        <v>10</v>
      </c>
      <c r="D17" s="26">
        <v>6</v>
      </c>
      <c r="E17" s="29"/>
      <c r="F17" s="29">
        <f t="shared" si="0"/>
        <v>0</v>
      </c>
    </row>
    <row r="18" spans="1:15" ht="25.5">
      <c r="A18" s="20" t="s">
        <v>22</v>
      </c>
      <c r="B18" s="21" t="s">
        <v>23</v>
      </c>
      <c r="C18" s="38" t="s">
        <v>10</v>
      </c>
      <c r="D18" s="26">
        <v>1</v>
      </c>
      <c r="E18" s="29"/>
      <c r="F18" s="29">
        <f t="shared" si="0"/>
        <v>0</v>
      </c>
    </row>
    <row r="19" spans="1:15" ht="25.5">
      <c r="A19" s="16" t="s">
        <v>24</v>
      </c>
      <c r="B19" s="17" t="s">
        <v>25</v>
      </c>
      <c r="C19" s="39" t="s">
        <v>19</v>
      </c>
      <c r="D19" s="24">
        <v>4000</v>
      </c>
      <c r="E19" s="25"/>
      <c r="F19" s="25">
        <f t="shared" si="0"/>
        <v>0</v>
      </c>
    </row>
    <row r="20" spans="1:15" ht="25.5">
      <c r="A20" s="16" t="s">
        <v>26</v>
      </c>
      <c r="B20" s="17" t="s">
        <v>27</v>
      </c>
      <c r="C20" s="39" t="s">
        <v>19</v>
      </c>
      <c r="D20" s="27">
        <v>5</v>
      </c>
      <c r="E20" s="25"/>
      <c r="F20" s="25">
        <f t="shared" si="0"/>
        <v>0</v>
      </c>
      <c r="O20" s="3">
        <v>169</v>
      </c>
    </row>
    <row r="21" spans="1:15" ht="25.5">
      <c r="A21" s="16" t="s">
        <v>28</v>
      </c>
      <c r="B21" s="17" t="s">
        <v>29</v>
      </c>
      <c r="C21" s="39" t="s">
        <v>30</v>
      </c>
      <c r="D21" s="27">
        <v>12</v>
      </c>
      <c r="E21" s="25"/>
      <c r="F21" s="25">
        <f t="shared" si="0"/>
        <v>0</v>
      </c>
    </row>
    <row r="22" spans="1:15" ht="25.5">
      <c r="A22" s="20" t="s">
        <v>31</v>
      </c>
      <c r="B22" s="21" t="s">
        <v>32</v>
      </c>
      <c r="C22" s="38" t="s">
        <v>30</v>
      </c>
      <c r="D22" s="28">
        <v>140</v>
      </c>
      <c r="E22" s="29"/>
      <c r="F22" s="29">
        <f t="shared" si="0"/>
        <v>0</v>
      </c>
    </row>
    <row r="23" spans="1:15">
      <c r="A23" s="20"/>
      <c r="B23" s="41" t="s">
        <v>199</v>
      </c>
      <c r="C23" s="38"/>
      <c r="D23" s="28"/>
      <c r="E23" s="42" t="s">
        <v>15</v>
      </c>
      <c r="F23" s="42">
        <f>SUM(F16:F22)</f>
        <v>0</v>
      </c>
    </row>
    <row r="24" spans="1:15">
      <c r="A24" s="20"/>
      <c r="B24" s="21"/>
      <c r="C24" s="38"/>
      <c r="D24" s="28"/>
      <c r="E24" s="42"/>
      <c r="F24" s="42"/>
    </row>
    <row r="25" spans="1:15">
      <c r="A25" s="32" t="s">
        <v>33</v>
      </c>
      <c r="B25" s="21"/>
      <c r="C25" s="38"/>
      <c r="D25" s="28"/>
      <c r="E25" s="29"/>
      <c r="F25" s="29"/>
    </row>
    <row r="26" spans="1:15" ht="25.5">
      <c r="A26" s="20" t="s">
        <v>34</v>
      </c>
      <c r="B26" s="21" t="s">
        <v>35</v>
      </c>
      <c r="C26" s="38" t="s">
        <v>10</v>
      </c>
      <c r="D26" s="28">
        <v>1</v>
      </c>
      <c r="E26" s="29"/>
      <c r="F26" s="29">
        <f>D26*E26</f>
        <v>0</v>
      </c>
    </row>
    <row r="27" spans="1:15" ht="25.5">
      <c r="A27" s="20" t="s">
        <v>36</v>
      </c>
      <c r="B27" s="21" t="s">
        <v>37</v>
      </c>
      <c r="C27" s="38" t="s">
        <v>10</v>
      </c>
      <c r="D27" s="28">
        <v>1</v>
      </c>
      <c r="E27" s="29"/>
      <c r="F27" s="29">
        <f>D27*E27</f>
        <v>0</v>
      </c>
    </row>
    <row r="28" spans="1:15" ht="51">
      <c r="A28" s="20" t="s">
        <v>38</v>
      </c>
      <c r="B28" s="21" t="s">
        <v>39</v>
      </c>
      <c r="C28" s="38" t="s">
        <v>40</v>
      </c>
      <c r="D28" s="28">
        <v>1</v>
      </c>
      <c r="E28" s="29"/>
      <c r="F28" s="29">
        <f>D28*E28</f>
        <v>0</v>
      </c>
    </row>
    <row r="29" spans="1:15">
      <c r="A29" s="20"/>
      <c r="B29" s="41" t="s">
        <v>199</v>
      </c>
      <c r="C29" s="38"/>
      <c r="D29" s="28"/>
      <c r="E29" s="42" t="s">
        <v>15</v>
      </c>
      <c r="F29" s="42">
        <f>SUM(F26:F28)</f>
        <v>0</v>
      </c>
    </row>
    <row r="30" spans="1:15">
      <c r="A30" s="20"/>
      <c r="B30" s="41"/>
      <c r="C30" s="38"/>
      <c r="D30" s="28"/>
      <c r="E30" s="42"/>
      <c r="F30" s="42"/>
    </row>
    <row r="31" spans="1:15">
      <c r="A31" s="32" t="s">
        <v>41</v>
      </c>
      <c r="B31" s="21"/>
      <c r="C31" s="38"/>
      <c r="D31" s="28"/>
      <c r="E31" s="29"/>
      <c r="F31" s="29"/>
    </row>
    <row r="32" spans="1:15">
      <c r="A32" s="30" t="s">
        <v>42</v>
      </c>
      <c r="B32" s="19"/>
      <c r="C32" s="37"/>
      <c r="D32" s="26"/>
      <c r="E32" s="26"/>
      <c r="F32" s="26"/>
    </row>
    <row r="33" spans="1:6" ht="25.5">
      <c r="A33" s="20" t="s">
        <v>43</v>
      </c>
      <c r="B33" s="21" t="s">
        <v>44</v>
      </c>
      <c r="C33" s="38" t="s">
        <v>45</v>
      </c>
      <c r="D33" s="28">
        <v>40</v>
      </c>
      <c r="E33" s="29"/>
      <c r="F33" s="29">
        <f t="shared" ref="F33:F38" si="1">D33*E33</f>
        <v>0</v>
      </c>
    </row>
    <row r="34" spans="1:6" ht="38.25">
      <c r="A34" s="18" t="s">
        <v>46</v>
      </c>
      <c r="B34" s="19" t="s">
        <v>47</v>
      </c>
      <c r="C34" s="37" t="s">
        <v>45</v>
      </c>
      <c r="D34" s="26">
        <v>15</v>
      </c>
      <c r="E34" s="26"/>
      <c r="F34" s="26">
        <f t="shared" si="1"/>
        <v>0</v>
      </c>
    </row>
    <row r="35" spans="1:6" ht="38.25">
      <c r="A35" s="18" t="s">
        <v>48</v>
      </c>
      <c r="B35" s="19" t="s">
        <v>49</v>
      </c>
      <c r="C35" s="37" t="s">
        <v>45</v>
      </c>
      <c r="D35" s="26">
        <v>3900</v>
      </c>
      <c r="E35" s="26"/>
      <c r="F35" s="26">
        <f t="shared" si="1"/>
        <v>0</v>
      </c>
    </row>
    <row r="36" spans="1:6" ht="38.25">
      <c r="A36" s="18" t="s">
        <v>50</v>
      </c>
      <c r="B36" s="19" t="s">
        <v>51</v>
      </c>
      <c r="C36" s="37" t="s">
        <v>45</v>
      </c>
      <c r="D36" s="26">
        <v>120</v>
      </c>
      <c r="E36" s="26"/>
      <c r="F36" s="26">
        <f t="shared" si="1"/>
        <v>0</v>
      </c>
    </row>
    <row r="37" spans="1:6" ht="76.5">
      <c r="A37" s="18" t="s">
        <v>52</v>
      </c>
      <c r="B37" s="19" t="s">
        <v>53</v>
      </c>
      <c r="C37" s="37" t="s">
        <v>45</v>
      </c>
      <c r="D37" s="26">
        <v>20</v>
      </c>
      <c r="E37" s="26"/>
      <c r="F37" s="26">
        <f t="shared" si="1"/>
        <v>0</v>
      </c>
    </row>
    <row r="38" spans="1:6" ht="76.5">
      <c r="A38" s="18" t="s">
        <v>54</v>
      </c>
      <c r="B38" s="19" t="s">
        <v>55</v>
      </c>
      <c r="C38" s="37" t="s">
        <v>45</v>
      </c>
      <c r="D38" s="26">
        <v>460</v>
      </c>
      <c r="E38" s="26"/>
      <c r="F38" s="26">
        <f t="shared" si="1"/>
        <v>0</v>
      </c>
    </row>
    <row r="39" spans="1:6">
      <c r="A39" s="18"/>
      <c r="B39" s="41" t="s">
        <v>199</v>
      </c>
      <c r="C39" s="37"/>
      <c r="D39" s="26"/>
      <c r="E39" s="31" t="s">
        <v>15</v>
      </c>
      <c r="F39" s="31">
        <f>SUM(F33:F38)</f>
        <v>0</v>
      </c>
    </row>
    <row r="40" spans="1:6">
      <c r="A40" s="18"/>
      <c r="B40" s="41"/>
      <c r="C40" s="37"/>
      <c r="D40" s="26"/>
      <c r="E40" s="31"/>
      <c r="F40" s="31"/>
    </row>
    <row r="41" spans="1:6">
      <c r="A41" s="30" t="s">
        <v>56</v>
      </c>
      <c r="B41" s="19"/>
      <c r="C41" s="37"/>
      <c r="D41" s="26"/>
      <c r="E41" s="26"/>
      <c r="F41" s="26"/>
    </row>
    <row r="42" spans="1:6" ht="25.5">
      <c r="A42" s="18" t="s">
        <v>57</v>
      </c>
      <c r="B42" s="19" t="s">
        <v>58</v>
      </c>
      <c r="C42" s="37" t="s">
        <v>19</v>
      </c>
      <c r="D42" s="26">
        <v>7500</v>
      </c>
      <c r="E42" s="26"/>
      <c r="F42" s="26">
        <f>D42*E42</f>
        <v>0</v>
      </c>
    </row>
    <row r="43" spans="1:6">
      <c r="A43" s="18"/>
      <c r="B43" s="19"/>
      <c r="C43" s="37"/>
      <c r="D43" s="26"/>
      <c r="E43" s="31" t="s">
        <v>15</v>
      </c>
      <c r="F43" s="31">
        <f>SUM(F42:F42)</f>
        <v>0</v>
      </c>
    </row>
    <row r="44" spans="1:6">
      <c r="A44" s="30" t="s">
        <v>59</v>
      </c>
      <c r="B44" s="19"/>
      <c r="C44" s="37"/>
      <c r="D44" s="26"/>
      <c r="E44" s="26"/>
      <c r="F44" s="26"/>
    </row>
    <row r="45" spans="1:6" ht="38.25">
      <c r="A45" s="18" t="s">
        <v>60</v>
      </c>
      <c r="B45" s="19" t="s">
        <v>61</v>
      </c>
      <c r="C45" s="37" t="s">
        <v>45</v>
      </c>
      <c r="D45" s="26">
        <v>120</v>
      </c>
      <c r="E45" s="26"/>
      <c r="F45" s="26">
        <f>D45*E45</f>
        <v>0</v>
      </c>
    </row>
    <row r="46" spans="1:6" ht="25.5">
      <c r="A46" s="18" t="s">
        <v>62</v>
      </c>
      <c r="B46" s="19" t="s">
        <v>63</v>
      </c>
      <c r="C46" s="37" t="s">
        <v>45</v>
      </c>
      <c r="D46" s="26">
        <v>125</v>
      </c>
      <c r="E46" s="26"/>
      <c r="F46" s="26">
        <f>D46*E46</f>
        <v>0</v>
      </c>
    </row>
    <row r="47" spans="1:6" ht="38.25">
      <c r="A47" s="18" t="s">
        <v>64</v>
      </c>
      <c r="B47" s="19" t="s">
        <v>65</v>
      </c>
      <c r="C47" s="37" t="s">
        <v>45</v>
      </c>
      <c r="D47" s="26">
        <v>300</v>
      </c>
      <c r="E47" s="26"/>
      <c r="F47" s="26">
        <f>D47*E47</f>
        <v>0</v>
      </c>
    </row>
    <row r="48" spans="1:6" ht="25.5">
      <c r="A48" s="18" t="s">
        <v>66</v>
      </c>
      <c r="B48" s="19" t="s">
        <v>67</v>
      </c>
      <c r="C48" s="37" t="s">
        <v>45</v>
      </c>
      <c r="D48" s="26">
        <v>2050</v>
      </c>
      <c r="E48" s="26"/>
      <c r="F48" s="26">
        <f>D48*E48</f>
        <v>0</v>
      </c>
    </row>
    <row r="49" spans="1:6">
      <c r="A49" s="18"/>
      <c r="B49" s="41" t="s">
        <v>199</v>
      </c>
      <c r="C49" s="37"/>
      <c r="D49" s="26"/>
      <c r="E49" s="31" t="s">
        <v>15</v>
      </c>
      <c r="F49" s="31">
        <f>SUM(F45:F48)</f>
        <v>0</v>
      </c>
    </row>
    <row r="50" spans="1:6">
      <c r="A50" s="18"/>
      <c r="B50" s="41"/>
      <c r="C50" s="37"/>
      <c r="D50" s="26"/>
      <c r="E50" s="31"/>
      <c r="F50" s="31"/>
    </row>
    <row r="51" spans="1:6">
      <c r="A51" s="30" t="s">
        <v>68</v>
      </c>
      <c r="B51" s="19"/>
      <c r="C51" s="37"/>
      <c r="D51" s="26"/>
      <c r="E51" s="26"/>
      <c r="F51" s="26"/>
    </row>
    <row r="52" spans="1:6" ht="38.25">
      <c r="A52" s="18" t="s">
        <v>69</v>
      </c>
      <c r="B52" s="19" t="s">
        <v>70</v>
      </c>
      <c r="C52" s="37" t="s">
        <v>19</v>
      </c>
      <c r="D52" s="26">
        <v>270</v>
      </c>
      <c r="E52" s="26"/>
      <c r="F52" s="26">
        <f>D52*E52</f>
        <v>0</v>
      </c>
    </row>
    <row r="53" spans="1:6">
      <c r="A53" s="18"/>
      <c r="B53" s="41" t="s">
        <v>199</v>
      </c>
      <c r="C53" s="37"/>
      <c r="D53" s="26"/>
      <c r="E53" s="31" t="s">
        <v>15</v>
      </c>
      <c r="F53" s="31">
        <f>SUM(F52:F52)</f>
        <v>0</v>
      </c>
    </row>
    <row r="54" spans="1:6">
      <c r="A54" s="18"/>
      <c r="B54" s="41"/>
      <c r="C54" s="37"/>
      <c r="D54" s="26"/>
      <c r="E54" s="31"/>
      <c r="F54" s="31"/>
    </row>
    <row r="55" spans="1:6">
      <c r="A55" s="30" t="s">
        <v>71</v>
      </c>
      <c r="B55" s="19"/>
      <c r="C55" s="37"/>
      <c r="D55" s="26"/>
      <c r="E55" s="26"/>
      <c r="F55" s="26"/>
    </row>
    <row r="56" spans="1:6" ht="25.5">
      <c r="A56" s="18" t="s">
        <v>72</v>
      </c>
      <c r="B56" s="19" t="s">
        <v>73</v>
      </c>
      <c r="C56" s="37" t="s">
        <v>74</v>
      </c>
      <c r="D56" s="26">
        <v>870</v>
      </c>
      <c r="E56" s="26"/>
      <c r="F56" s="26">
        <f>D56*E56</f>
        <v>0</v>
      </c>
    </row>
    <row r="57" spans="1:6" ht="25.5">
      <c r="A57" s="18" t="s">
        <v>75</v>
      </c>
      <c r="B57" s="19" t="s">
        <v>76</v>
      </c>
      <c r="C57" s="37" t="s">
        <v>74</v>
      </c>
      <c r="D57" s="26">
        <v>12</v>
      </c>
      <c r="E57" s="26"/>
      <c r="F57" s="26">
        <f>D57*E57</f>
        <v>0</v>
      </c>
    </row>
    <row r="58" spans="1:6">
      <c r="A58" s="18"/>
      <c r="B58" s="19"/>
      <c r="C58" s="37"/>
      <c r="D58" s="26"/>
      <c r="E58" s="31" t="s">
        <v>15</v>
      </c>
      <c r="F58" s="31">
        <f>SUM(F56:F57)</f>
        <v>0</v>
      </c>
    </row>
    <row r="59" spans="1:6">
      <c r="A59" s="18"/>
      <c r="B59" s="19"/>
      <c r="C59" s="37"/>
      <c r="D59" s="26"/>
      <c r="E59" s="31"/>
      <c r="F59" s="31"/>
    </row>
    <row r="60" spans="1:6">
      <c r="A60" s="30" t="s">
        <v>77</v>
      </c>
      <c r="B60" s="19"/>
      <c r="C60" s="37"/>
      <c r="D60" s="26"/>
      <c r="E60" s="26"/>
      <c r="F60" s="26"/>
    </row>
    <row r="61" spans="1:6">
      <c r="A61" s="30" t="s">
        <v>78</v>
      </c>
      <c r="B61" s="19"/>
      <c r="C61" s="37"/>
      <c r="D61" s="26"/>
      <c r="E61" s="26"/>
      <c r="F61" s="26"/>
    </row>
    <row r="62" spans="1:6" ht="38.25">
      <c r="A62" s="18" t="s">
        <v>79</v>
      </c>
      <c r="B62" s="19" t="s">
        <v>80</v>
      </c>
      <c r="C62" s="37" t="s">
        <v>45</v>
      </c>
      <c r="D62" s="26">
        <v>1450</v>
      </c>
      <c r="E62" s="26"/>
      <c r="F62" s="26">
        <f>D62*E62</f>
        <v>0</v>
      </c>
    </row>
    <row r="63" spans="1:6" ht="25.5">
      <c r="A63" s="18" t="s">
        <v>81</v>
      </c>
      <c r="B63" s="19" t="s">
        <v>82</v>
      </c>
      <c r="C63" s="37" t="s">
        <v>19</v>
      </c>
      <c r="D63" s="26">
        <v>4200</v>
      </c>
      <c r="E63" s="26"/>
      <c r="F63" s="26">
        <f>D63*E63</f>
        <v>0</v>
      </c>
    </row>
    <row r="64" spans="1:6">
      <c r="A64" s="18"/>
      <c r="B64" s="41" t="s">
        <v>199</v>
      </c>
      <c r="C64" s="37"/>
      <c r="D64" s="26"/>
      <c r="E64" s="31" t="s">
        <v>15</v>
      </c>
      <c r="F64" s="31">
        <f>SUM(F62:F63)</f>
        <v>0</v>
      </c>
    </row>
    <row r="65" spans="1:6">
      <c r="A65" s="18"/>
      <c r="B65" s="41"/>
      <c r="C65" s="37"/>
      <c r="D65" s="26"/>
      <c r="E65" s="31"/>
      <c r="F65" s="31"/>
    </row>
    <row r="66" spans="1:6">
      <c r="A66" s="30" t="s">
        <v>83</v>
      </c>
      <c r="B66" s="19"/>
      <c r="C66" s="37"/>
      <c r="D66" s="26"/>
      <c r="E66" s="26"/>
      <c r="F66" s="26"/>
    </row>
    <row r="67" spans="1:6" ht="38.25">
      <c r="A67" s="18" t="s">
        <v>84</v>
      </c>
      <c r="B67" s="19" t="s">
        <v>85</v>
      </c>
      <c r="C67" s="37" t="s">
        <v>19</v>
      </c>
      <c r="D67" s="26">
        <v>4100</v>
      </c>
      <c r="E67" s="26"/>
      <c r="F67" s="26">
        <f>D67*E67</f>
        <v>0</v>
      </c>
    </row>
    <row r="68" spans="1:6" ht="25.5">
      <c r="A68" s="18" t="s">
        <v>86</v>
      </c>
      <c r="B68" s="19" t="s">
        <v>87</v>
      </c>
      <c r="C68" s="37" t="s">
        <v>19</v>
      </c>
      <c r="D68" s="26">
        <v>7200</v>
      </c>
      <c r="E68" s="26"/>
      <c r="F68" s="26">
        <f>D68*E68</f>
        <v>0</v>
      </c>
    </row>
    <row r="69" spans="1:6">
      <c r="A69" s="18"/>
      <c r="B69" s="41" t="s">
        <v>199</v>
      </c>
      <c r="C69" s="37"/>
      <c r="D69" s="26"/>
      <c r="E69" s="31" t="s">
        <v>15</v>
      </c>
      <c r="F69" s="31">
        <f>SUM(F67:F68)</f>
        <v>0</v>
      </c>
    </row>
    <row r="70" spans="1:6">
      <c r="A70" s="18"/>
      <c r="B70" s="41"/>
      <c r="C70" s="37"/>
      <c r="D70" s="26"/>
      <c r="E70" s="31"/>
      <c r="F70" s="31"/>
    </row>
    <row r="71" spans="1:6">
      <c r="A71" s="30" t="s">
        <v>88</v>
      </c>
      <c r="B71" s="19"/>
      <c r="C71" s="37"/>
      <c r="D71" s="26"/>
      <c r="E71" s="26"/>
      <c r="F71" s="26"/>
    </row>
    <row r="72" spans="1:6" ht="51">
      <c r="A72" s="18" t="s">
        <v>89</v>
      </c>
      <c r="B72" s="19" t="s">
        <v>90</v>
      </c>
      <c r="C72" s="37" t="s">
        <v>19</v>
      </c>
      <c r="D72" s="26">
        <v>1.5</v>
      </c>
      <c r="E72" s="26"/>
      <c r="F72" s="26">
        <f>D72*E72</f>
        <v>0</v>
      </c>
    </row>
    <row r="73" spans="1:6">
      <c r="A73" s="18"/>
      <c r="B73" s="41" t="s">
        <v>199</v>
      </c>
      <c r="C73" s="37"/>
      <c r="D73" s="26"/>
      <c r="E73" s="31" t="s">
        <v>15</v>
      </c>
      <c r="F73" s="31">
        <f>SUM(F72:F72)</f>
        <v>0</v>
      </c>
    </row>
    <row r="74" spans="1:6">
      <c r="A74" s="18"/>
      <c r="B74" s="41"/>
      <c r="C74" s="37"/>
      <c r="D74" s="26"/>
      <c r="E74" s="31"/>
      <c r="F74" s="31"/>
    </row>
    <row r="75" spans="1:6">
      <c r="A75" s="30" t="s">
        <v>91</v>
      </c>
      <c r="B75" s="19"/>
      <c r="C75" s="37"/>
      <c r="D75" s="26"/>
      <c r="E75" s="26"/>
      <c r="F75" s="26"/>
    </row>
    <row r="76" spans="1:6" ht="38.25">
      <c r="A76" s="18" t="s">
        <v>92</v>
      </c>
      <c r="B76" s="19" t="s">
        <v>93</v>
      </c>
      <c r="C76" s="37" t="s">
        <v>30</v>
      </c>
      <c r="D76" s="26">
        <v>176</v>
      </c>
      <c r="E76" s="26"/>
      <c r="F76" s="26">
        <f>D76*E76</f>
        <v>0</v>
      </c>
    </row>
    <row r="77" spans="1:6">
      <c r="A77" s="18"/>
      <c r="B77" s="41" t="s">
        <v>199</v>
      </c>
      <c r="C77" s="37"/>
      <c r="D77" s="26"/>
      <c r="E77" s="31" t="s">
        <v>15</v>
      </c>
      <c r="F77" s="31">
        <f>SUM(F76:F76)</f>
        <v>0</v>
      </c>
    </row>
    <row r="78" spans="1:6">
      <c r="A78" s="18"/>
      <c r="B78" s="41"/>
      <c r="C78" s="37"/>
      <c r="D78" s="26"/>
      <c r="E78" s="31"/>
      <c r="F78" s="31"/>
    </row>
    <row r="79" spans="1:6">
      <c r="A79" s="30" t="s">
        <v>94</v>
      </c>
      <c r="B79" s="19"/>
      <c r="C79" s="37"/>
      <c r="D79" s="26"/>
      <c r="E79" s="26"/>
      <c r="F79" s="26"/>
    </row>
    <row r="80" spans="1:6" ht="38.25">
      <c r="A80" s="18" t="s">
        <v>95</v>
      </c>
      <c r="B80" s="19" t="s">
        <v>96</v>
      </c>
      <c r="C80" s="37" t="s">
        <v>45</v>
      </c>
      <c r="D80" s="26">
        <v>132</v>
      </c>
      <c r="E80" s="26"/>
      <c r="F80" s="26">
        <f>D80*E80</f>
        <v>0</v>
      </c>
    </row>
    <row r="81" spans="1:6" ht="38.25">
      <c r="A81" s="18" t="s">
        <v>97</v>
      </c>
      <c r="B81" s="19" t="s">
        <v>98</v>
      </c>
      <c r="C81" s="37" t="s">
        <v>45</v>
      </c>
      <c r="D81" s="26">
        <v>6</v>
      </c>
      <c r="E81" s="26"/>
      <c r="F81" s="26">
        <f>D81*E81</f>
        <v>0</v>
      </c>
    </row>
    <row r="82" spans="1:6">
      <c r="A82" s="18"/>
      <c r="B82" s="41" t="s">
        <v>199</v>
      </c>
      <c r="C82" s="37"/>
      <c r="D82" s="26"/>
      <c r="E82" s="31" t="s">
        <v>15</v>
      </c>
      <c r="F82" s="31">
        <f>SUM(F80:F81)</f>
        <v>0</v>
      </c>
    </row>
    <row r="83" spans="1:6">
      <c r="A83" s="18"/>
      <c r="B83" s="41"/>
      <c r="C83" s="37"/>
      <c r="D83" s="26"/>
      <c r="E83" s="31"/>
      <c r="F83" s="31"/>
    </row>
    <row r="84" spans="1:6">
      <c r="A84" s="30" t="s">
        <v>99</v>
      </c>
      <c r="B84" s="19"/>
      <c r="C84" s="37"/>
      <c r="D84" s="26"/>
      <c r="E84" s="26"/>
      <c r="F84" s="26"/>
    </row>
    <row r="85" spans="1:6">
      <c r="A85" s="30" t="s">
        <v>100</v>
      </c>
      <c r="B85" s="19"/>
      <c r="C85" s="37"/>
      <c r="D85" s="26"/>
      <c r="E85" s="26"/>
      <c r="F85" s="26"/>
    </row>
    <row r="86" spans="1:6" ht="51">
      <c r="A86" s="18" t="s">
        <v>101</v>
      </c>
      <c r="B86" s="19" t="s">
        <v>102</v>
      </c>
      <c r="C86" s="37" t="s">
        <v>30</v>
      </c>
      <c r="D86" s="26">
        <v>115</v>
      </c>
      <c r="E86" s="26"/>
      <c r="F86" s="26">
        <f>D86*E86</f>
        <v>0</v>
      </c>
    </row>
    <row r="87" spans="1:6" ht="38.25">
      <c r="A87" s="18" t="s">
        <v>103</v>
      </c>
      <c r="B87" s="19" t="s">
        <v>104</v>
      </c>
      <c r="C87" s="37" t="s">
        <v>30</v>
      </c>
      <c r="D87" s="26">
        <v>20</v>
      </c>
      <c r="E87" s="26"/>
      <c r="F87" s="26">
        <f>D87*E87</f>
        <v>0</v>
      </c>
    </row>
    <row r="88" spans="1:6">
      <c r="A88" s="18"/>
      <c r="B88" s="41" t="s">
        <v>199</v>
      </c>
      <c r="C88" s="37"/>
      <c r="D88" s="26"/>
      <c r="E88" s="31" t="s">
        <v>15</v>
      </c>
      <c r="F88" s="31">
        <f>SUM(F86:F87)</f>
        <v>0</v>
      </c>
    </row>
    <row r="89" spans="1:6">
      <c r="A89" s="18"/>
      <c r="B89" s="41"/>
      <c r="C89" s="37"/>
      <c r="D89" s="26"/>
      <c r="E89" s="31"/>
      <c r="F89" s="31"/>
    </row>
    <row r="90" spans="1:6">
      <c r="A90" s="30" t="s">
        <v>105</v>
      </c>
      <c r="B90" s="19"/>
      <c r="C90" s="37"/>
      <c r="D90" s="26"/>
      <c r="E90" s="26"/>
      <c r="F90" s="26"/>
    </row>
    <row r="91" spans="1:6" ht="51">
      <c r="A91" s="18" t="s">
        <v>106</v>
      </c>
      <c r="B91" s="19" t="s">
        <v>107</v>
      </c>
      <c r="C91" s="37" t="s">
        <v>30</v>
      </c>
      <c r="D91" s="26">
        <v>820</v>
      </c>
      <c r="E91" s="26"/>
      <c r="F91" s="26">
        <f>D91*E91</f>
        <v>0</v>
      </c>
    </row>
    <row r="92" spans="1:6" ht="51">
      <c r="A92" s="18" t="s">
        <v>108</v>
      </c>
      <c r="B92" s="19" t="s">
        <v>109</v>
      </c>
      <c r="C92" s="37" t="s">
        <v>30</v>
      </c>
      <c r="D92" s="26">
        <v>140</v>
      </c>
      <c r="E92" s="26"/>
      <c r="F92" s="26">
        <f>D92*E92</f>
        <v>0</v>
      </c>
    </row>
    <row r="93" spans="1:6" ht="51">
      <c r="A93" s="18" t="s">
        <v>110</v>
      </c>
      <c r="B93" s="19" t="s">
        <v>111</v>
      </c>
      <c r="C93" s="37" t="s">
        <v>30</v>
      </c>
      <c r="D93" s="26">
        <v>95</v>
      </c>
      <c r="E93" s="26"/>
      <c r="F93" s="26">
        <f>D93*E93</f>
        <v>0</v>
      </c>
    </row>
    <row r="94" spans="1:6" ht="51">
      <c r="A94" s="18" t="s">
        <v>112</v>
      </c>
      <c r="B94" s="19" t="s">
        <v>113</v>
      </c>
      <c r="C94" s="37" t="s">
        <v>30</v>
      </c>
      <c r="D94" s="26">
        <v>210</v>
      </c>
      <c r="E94" s="26"/>
      <c r="F94" s="26">
        <f>D94*E94</f>
        <v>0</v>
      </c>
    </row>
    <row r="95" spans="1:6">
      <c r="A95" s="18"/>
      <c r="B95" s="41" t="s">
        <v>199</v>
      </c>
      <c r="C95" s="37"/>
      <c r="D95" s="26"/>
      <c r="E95" s="31" t="s">
        <v>15</v>
      </c>
      <c r="F95" s="31">
        <f>SUM(F91:F94)</f>
        <v>0</v>
      </c>
    </row>
    <row r="96" spans="1:6">
      <c r="A96" s="30" t="s">
        <v>114</v>
      </c>
      <c r="B96" s="19"/>
      <c r="C96" s="37"/>
      <c r="D96" s="26"/>
      <c r="E96" s="26"/>
      <c r="F96" s="26"/>
    </row>
    <row r="97" spans="1:6" ht="63.75">
      <c r="A97" s="18" t="s">
        <v>115</v>
      </c>
      <c r="B97" s="19" t="s">
        <v>116</v>
      </c>
      <c r="C97" s="37" t="s">
        <v>30</v>
      </c>
      <c r="D97" s="26">
        <v>54</v>
      </c>
      <c r="E97" s="26"/>
      <c r="F97" s="26">
        <f t="shared" ref="F97:F103" si="2">D97*E97</f>
        <v>0</v>
      </c>
    </row>
    <row r="98" spans="1:6" ht="63.75">
      <c r="A98" s="18" t="s">
        <v>117</v>
      </c>
      <c r="B98" s="19" t="s">
        <v>118</v>
      </c>
      <c r="C98" s="37" t="s">
        <v>30</v>
      </c>
      <c r="D98" s="26">
        <v>59</v>
      </c>
      <c r="E98" s="26"/>
      <c r="F98" s="26">
        <f t="shared" si="2"/>
        <v>0</v>
      </c>
    </row>
    <row r="99" spans="1:6" ht="63.75">
      <c r="A99" s="18" t="s">
        <v>119</v>
      </c>
      <c r="B99" s="19" t="s">
        <v>120</v>
      </c>
      <c r="C99" s="37" t="s">
        <v>30</v>
      </c>
      <c r="D99" s="26">
        <v>222</v>
      </c>
      <c r="E99" s="26"/>
      <c r="F99" s="26">
        <f t="shared" si="2"/>
        <v>0</v>
      </c>
    </row>
    <row r="100" spans="1:6" ht="63.75">
      <c r="A100" s="18" t="s">
        <v>121</v>
      </c>
      <c r="B100" s="19" t="s">
        <v>122</v>
      </c>
      <c r="C100" s="37" t="s">
        <v>30</v>
      </c>
      <c r="D100" s="26">
        <v>62</v>
      </c>
      <c r="E100" s="26"/>
      <c r="F100" s="26">
        <f t="shared" si="2"/>
        <v>0</v>
      </c>
    </row>
    <row r="101" spans="1:6" ht="76.5">
      <c r="A101" s="18" t="s">
        <v>123</v>
      </c>
      <c r="B101" s="19" t="s">
        <v>124</v>
      </c>
      <c r="C101" s="37" t="s">
        <v>30</v>
      </c>
      <c r="D101" s="26">
        <v>35</v>
      </c>
      <c r="E101" s="26"/>
      <c r="F101" s="26">
        <f t="shared" si="2"/>
        <v>0</v>
      </c>
    </row>
    <row r="102" spans="1:6" ht="38.25">
      <c r="A102" s="18" t="s">
        <v>125</v>
      </c>
      <c r="B102" s="19" t="s">
        <v>126</v>
      </c>
      <c r="C102" s="37" t="s">
        <v>10</v>
      </c>
      <c r="D102" s="26">
        <v>40</v>
      </c>
      <c r="E102" s="26"/>
      <c r="F102" s="26">
        <f t="shared" si="2"/>
        <v>0</v>
      </c>
    </row>
    <row r="103" spans="1:6" ht="25.5">
      <c r="A103" s="18" t="s">
        <v>127</v>
      </c>
      <c r="B103" s="19" t="s">
        <v>128</v>
      </c>
      <c r="C103" s="37" t="s">
        <v>30</v>
      </c>
      <c r="D103" s="26">
        <v>397</v>
      </c>
      <c r="E103" s="26"/>
      <c r="F103" s="26">
        <f t="shared" si="2"/>
        <v>0</v>
      </c>
    </row>
    <row r="104" spans="1:6">
      <c r="A104" s="18"/>
      <c r="B104" s="41" t="s">
        <v>199</v>
      </c>
      <c r="C104" s="37"/>
      <c r="D104" s="26"/>
      <c r="E104" s="31" t="s">
        <v>15</v>
      </c>
      <c r="F104" s="31">
        <f>SUM(F97:F103)</f>
        <v>0</v>
      </c>
    </row>
    <row r="105" spans="1:6">
      <c r="A105" s="18"/>
      <c r="B105" s="19"/>
      <c r="C105" s="37"/>
      <c r="D105" s="26"/>
      <c r="E105" s="31"/>
      <c r="F105" s="31"/>
    </row>
    <row r="106" spans="1:6">
      <c r="A106" s="30" t="s">
        <v>129</v>
      </c>
      <c r="B106" s="19"/>
      <c r="C106" s="37"/>
      <c r="D106" s="26"/>
      <c r="E106" s="26"/>
      <c r="F106" s="26"/>
    </row>
    <row r="107" spans="1:6" ht="51">
      <c r="A107" s="18" t="s">
        <v>130</v>
      </c>
      <c r="B107" s="19" t="s">
        <v>131</v>
      </c>
      <c r="C107" s="37" t="s">
        <v>10</v>
      </c>
      <c r="D107" s="26">
        <v>10</v>
      </c>
      <c r="E107" s="26"/>
      <c r="F107" s="26">
        <f t="shared" ref="F107:F117" si="3">D107*E107</f>
        <v>0</v>
      </c>
    </row>
    <row r="108" spans="1:6" ht="51">
      <c r="A108" s="18" t="s">
        <v>132</v>
      </c>
      <c r="B108" s="19" t="s">
        <v>133</v>
      </c>
      <c r="C108" s="37" t="s">
        <v>10</v>
      </c>
      <c r="D108" s="26">
        <v>7</v>
      </c>
      <c r="E108" s="26"/>
      <c r="F108" s="26">
        <f t="shared" si="3"/>
        <v>0</v>
      </c>
    </row>
    <row r="109" spans="1:6" ht="38.25">
      <c r="A109" s="18" t="s">
        <v>134</v>
      </c>
      <c r="B109" s="19" t="s">
        <v>135</v>
      </c>
      <c r="C109" s="37" t="s">
        <v>10</v>
      </c>
      <c r="D109" s="26">
        <v>32</v>
      </c>
      <c r="E109" s="26"/>
      <c r="F109" s="26">
        <f t="shared" si="3"/>
        <v>0</v>
      </c>
    </row>
    <row r="110" spans="1:6" ht="63.75">
      <c r="A110" s="18" t="s">
        <v>136</v>
      </c>
      <c r="B110" s="19" t="s">
        <v>137</v>
      </c>
      <c r="C110" s="37" t="s">
        <v>10</v>
      </c>
      <c r="D110" s="26">
        <v>2</v>
      </c>
      <c r="E110" s="26"/>
      <c r="F110" s="26">
        <f t="shared" si="3"/>
        <v>0</v>
      </c>
    </row>
    <row r="111" spans="1:6" ht="25.5">
      <c r="A111" s="18" t="s">
        <v>138</v>
      </c>
      <c r="B111" s="19" t="s">
        <v>139</v>
      </c>
      <c r="C111" s="37" t="s">
        <v>10</v>
      </c>
      <c r="D111" s="26">
        <v>18</v>
      </c>
      <c r="E111" s="26"/>
      <c r="F111" s="26">
        <f t="shared" si="3"/>
        <v>0</v>
      </c>
    </row>
    <row r="112" spans="1:6" ht="51">
      <c r="A112" s="18" t="s">
        <v>140</v>
      </c>
      <c r="B112" s="19" t="s">
        <v>141</v>
      </c>
      <c r="C112" s="37" t="s">
        <v>10</v>
      </c>
      <c r="D112" s="26">
        <v>14</v>
      </c>
      <c r="E112" s="26"/>
      <c r="F112" s="26">
        <f t="shared" si="3"/>
        <v>0</v>
      </c>
    </row>
    <row r="113" spans="1:6" ht="51">
      <c r="A113" s="18" t="s">
        <v>142</v>
      </c>
      <c r="B113" s="19" t="s">
        <v>143</v>
      </c>
      <c r="C113" s="37" t="s">
        <v>10</v>
      </c>
      <c r="D113" s="26">
        <v>4</v>
      </c>
      <c r="E113" s="26"/>
      <c r="F113" s="26">
        <f t="shared" si="3"/>
        <v>0</v>
      </c>
    </row>
    <row r="114" spans="1:6" ht="51">
      <c r="A114" s="18" t="s">
        <v>144</v>
      </c>
      <c r="B114" s="19" t="s">
        <v>145</v>
      </c>
      <c r="C114" s="37" t="s">
        <v>10</v>
      </c>
      <c r="D114" s="26">
        <v>15</v>
      </c>
      <c r="E114" s="26"/>
      <c r="F114" s="26">
        <f t="shared" si="3"/>
        <v>0</v>
      </c>
    </row>
    <row r="115" spans="1:6" ht="25.5">
      <c r="A115" s="18" t="s">
        <v>146</v>
      </c>
      <c r="B115" s="19" t="s">
        <v>147</v>
      </c>
      <c r="C115" s="37" t="s">
        <v>10</v>
      </c>
      <c r="D115" s="26">
        <v>5</v>
      </c>
      <c r="E115" s="26"/>
      <c r="F115" s="26">
        <f t="shared" si="3"/>
        <v>0</v>
      </c>
    </row>
    <row r="116" spans="1:6" ht="25.5">
      <c r="A116" s="18" t="s">
        <v>148</v>
      </c>
      <c r="B116" s="19" t="s">
        <v>149</v>
      </c>
      <c r="C116" s="37" t="s">
        <v>10</v>
      </c>
      <c r="D116" s="26">
        <v>1</v>
      </c>
      <c r="E116" s="26"/>
      <c r="F116" s="26">
        <f t="shared" si="3"/>
        <v>0</v>
      </c>
    </row>
    <row r="117" spans="1:6" ht="51">
      <c r="A117" s="18" t="s">
        <v>150</v>
      </c>
      <c r="B117" s="19" t="s">
        <v>151</v>
      </c>
      <c r="C117" s="37" t="s">
        <v>10</v>
      </c>
      <c r="D117" s="26">
        <v>13</v>
      </c>
      <c r="E117" s="26"/>
      <c r="F117" s="26">
        <f t="shared" si="3"/>
        <v>0</v>
      </c>
    </row>
    <row r="118" spans="1:6">
      <c r="A118" s="18"/>
      <c r="B118" s="41" t="s">
        <v>199</v>
      </c>
      <c r="C118" s="37"/>
      <c r="D118" s="26"/>
      <c r="E118" s="31" t="s">
        <v>15</v>
      </c>
      <c r="F118" s="31">
        <f>SUM(F107:F117)</f>
        <v>0</v>
      </c>
    </row>
    <row r="119" spans="1:6">
      <c r="A119" s="18"/>
      <c r="B119" s="41"/>
      <c r="C119" s="37"/>
      <c r="D119" s="26"/>
      <c r="E119" s="31"/>
      <c r="F119" s="31"/>
    </row>
    <row r="120" spans="1:6">
      <c r="A120" s="30" t="s">
        <v>152</v>
      </c>
      <c r="B120" s="19"/>
      <c r="C120" s="37"/>
      <c r="D120" s="26"/>
      <c r="E120" s="26"/>
      <c r="F120" s="26"/>
    </row>
    <row r="121" spans="1:6">
      <c r="A121" s="30" t="s">
        <v>153</v>
      </c>
      <c r="B121" s="19"/>
      <c r="C121" s="37"/>
      <c r="D121" s="26"/>
      <c r="E121" s="26"/>
      <c r="F121" s="26"/>
    </row>
    <row r="122" spans="1:6" ht="25.5">
      <c r="A122" s="18" t="s">
        <v>154</v>
      </c>
      <c r="B122" s="19" t="s">
        <v>155</v>
      </c>
      <c r="C122" s="37" t="s">
        <v>10</v>
      </c>
      <c r="D122" s="26">
        <v>17</v>
      </c>
      <c r="E122" s="26"/>
      <c r="F122" s="26">
        <f t="shared" ref="F122:F127" si="4">D122*E122</f>
        <v>0</v>
      </c>
    </row>
    <row r="123" spans="1:6" ht="38.25">
      <c r="A123" s="18" t="s">
        <v>156</v>
      </c>
      <c r="B123" s="19" t="s">
        <v>157</v>
      </c>
      <c r="C123" s="37" t="s">
        <v>10</v>
      </c>
      <c r="D123" s="26">
        <v>17</v>
      </c>
      <c r="E123" s="26"/>
      <c r="F123" s="26">
        <f t="shared" si="4"/>
        <v>0</v>
      </c>
    </row>
    <row r="124" spans="1:6" ht="63.75">
      <c r="A124" s="18" t="s">
        <v>158</v>
      </c>
      <c r="B124" s="19" t="s">
        <v>159</v>
      </c>
      <c r="C124" s="37" t="s">
        <v>10</v>
      </c>
      <c r="D124" s="26">
        <v>14</v>
      </c>
      <c r="E124" s="26"/>
      <c r="F124" s="26">
        <f t="shared" si="4"/>
        <v>0</v>
      </c>
    </row>
    <row r="125" spans="1:6" ht="63.75">
      <c r="A125" s="18" t="s">
        <v>160</v>
      </c>
      <c r="B125" s="19" t="s">
        <v>161</v>
      </c>
      <c r="C125" s="37" t="s">
        <v>10</v>
      </c>
      <c r="D125" s="26">
        <v>2</v>
      </c>
      <c r="E125" s="26"/>
      <c r="F125" s="26">
        <f t="shared" si="4"/>
        <v>0</v>
      </c>
    </row>
    <row r="126" spans="1:6" ht="63.75">
      <c r="A126" s="18" t="s">
        <v>162</v>
      </c>
      <c r="B126" s="19" t="s">
        <v>163</v>
      </c>
      <c r="C126" s="37" t="s">
        <v>10</v>
      </c>
      <c r="D126" s="26">
        <v>1</v>
      </c>
      <c r="E126" s="26"/>
      <c r="F126" s="26">
        <f t="shared" si="4"/>
        <v>0</v>
      </c>
    </row>
    <row r="127" spans="1:6" ht="38.25">
      <c r="A127" s="18" t="s">
        <v>164</v>
      </c>
      <c r="B127" s="19" t="s">
        <v>165</v>
      </c>
      <c r="C127" s="37" t="s">
        <v>10</v>
      </c>
      <c r="D127" s="26">
        <v>1</v>
      </c>
      <c r="E127" s="26"/>
      <c r="F127" s="26">
        <f t="shared" si="4"/>
        <v>0</v>
      </c>
    </row>
    <row r="128" spans="1:6">
      <c r="A128" s="18"/>
      <c r="B128" s="41" t="s">
        <v>199</v>
      </c>
      <c r="C128" s="37"/>
      <c r="D128" s="26"/>
      <c r="E128" s="31" t="s">
        <v>15</v>
      </c>
      <c r="F128" s="31">
        <f>SUM(F122:F127)</f>
        <v>0</v>
      </c>
    </row>
    <row r="129" spans="1:6">
      <c r="A129" s="18"/>
      <c r="B129" s="41"/>
      <c r="C129" s="37"/>
      <c r="D129" s="26"/>
      <c r="E129" s="31"/>
      <c r="F129" s="31"/>
    </row>
    <row r="130" spans="1:6">
      <c r="A130" s="30" t="s">
        <v>166</v>
      </c>
      <c r="B130" s="19"/>
      <c r="C130" s="37"/>
      <c r="D130" s="26"/>
      <c r="E130" s="26"/>
      <c r="F130" s="26"/>
    </row>
    <row r="131" spans="1:6" ht="76.5">
      <c r="A131" s="18" t="s">
        <v>167</v>
      </c>
      <c r="B131" s="19" t="s">
        <v>168</v>
      </c>
      <c r="C131" s="37" t="s">
        <v>30</v>
      </c>
      <c r="D131" s="26">
        <v>46</v>
      </c>
      <c r="E131" s="26"/>
      <c r="F131" s="26">
        <f t="shared" ref="F131:F136" si="5">D131*E131</f>
        <v>0</v>
      </c>
    </row>
    <row r="132" spans="1:6" ht="76.5">
      <c r="A132" s="18" t="s">
        <v>169</v>
      </c>
      <c r="B132" s="19" t="s">
        <v>170</v>
      </c>
      <c r="C132" s="37" t="s">
        <v>30</v>
      </c>
      <c r="D132" s="26">
        <v>31</v>
      </c>
      <c r="E132" s="26"/>
      <c r="F132" s="26">
        <f t="shared" si="5"/>
        <v>0</v>
      </c>
    </row>
    <row r="133" spans="1:6" ht="76.5">
      <c r="A133" s="18" t="s">
        <v>171</v>
      </c>
      <c r="B133" s="19" t="s">
        <v>172</v>
      </c>
      <c r="C133" s="37" t="s">
        <v>30</v>
      </c>
      <c r="D133" s="26">
        <v>26</v>
      </c>
      <c r="E133" s="26"/>
      <c r="F133" s="26">
        <f t="shared" si="5"/>
        <v>0</v>
      </c>
    </row>
    <row r="134" spans="1:6" ht="76.5">
      <c r="A134" s="18" t="s">
        <v>173</v>
      </c>
      <c r="B134" s="19" t="s">
        <v>174</v>
      </c>
      <c r="C134" s="37" t="s">
        <v>19</v>
      </c>
      <c r="D134" s="26">
        <v>10</v>
      </c>
      <c r="E134" s="26"/>
      <c r="F134" s="26">
        <f t="shared" si="5"/>
        <v>0</v>
      </c>
    </row>
    <row r="135" spans="1:6" ht="89.25">
      <c r="A135" s="18" t="s">
        <v>175</v>
      </c>
      <c r="B135" s="19" t="s">
        <v>176</v>
      </c>
      <c r="C135" s="37" t="s">
        <v>19</v>
      </c>
      <c r="D135" s="26">
        <v>2.5</v>
      </c>
      <c r="E135" s="26"/>
      <c r="F135" s="26">
        <f t="shared" si="5"/>
        <v>0</v>
      </c>
    </row>
    <row r="136" spans="1:6" ht="76.5">
      <c r="A136" s="18" t="s">
        <v>177</v>
      </c>
      <c r="B136" s="19" t="s">
        <v>178</v>
      </c>
      <c r="C136" s="37" t="s">
        <v>19</v>
      </c>
      <c r="D136" s="26">
        <v>7.5</v>
      </c>
      <c r="E136" s="26"/>
      <c r="F136" s="26">
        <f t="shared" si="5"/>
        <v>0</v>
      </c>
    </row>
    <row r="137" spans="1:6">
      <c r="A137" s="18"/>
      <c r="B137" s="41" t="s">
        <v>199</v>
      </c>
      <c r="C137" s="37"/>
      <c r="D137" s="26"/>
      <c r="E137" s="26"/>
      <c r="F137" s="26"/>
    </row>
    <row r="138" spans="1:6">
      <c r="A138" s="18"/>
      <c r="B138" s="19"/>
      <c r="C138" s="37"/>
      <c r="D138" s="26"/>
      <c r="E138" s="31" t="s">
        <v>15</v>
      </c>
      <c r="F138" s="31">
        <f>SUM(F131:F136)</f>
        <v>0</v>
      </c>
    </row>
    <row r="139" spans="1:6">
      <c r="A139" s="30" t="s">
        <v>179</v>
      </c>
      <c r="B139" s="19"/>
      <c r="C139" s="37"/>
      <c r="D139" s="26"/>
      <c r="E139" s="26"/>
      <c r="F139" s="26"/>
    </row>
    <row r="140" spans="1:6" ht="38.25">
      <c r="A140" s="18" t="s">
        <v>180</v>
      </c>
      <c r="B140" s="19" t="s">
        <v>181</v>
      </c>
      <c r="C140" s="37" t="s">
        <v>10</v>
      </c>
      <c r="D140" s="26">
        <v>20</v>
      </c>
      <c r="E140" s="26"/>
      <c r="F140" s="26">
        <f>D140*E140</f>
        <v>0</v>
      </c>
    </row>
    <row r="141" spans="1:6">
      <c r="A141" s="18"/>
      <c r="B141" s="41" t="s">
        <v>199</v>
      </c>
      <c r="C141" s="37"/>
      <c r="D141" s="26"/>
      <c r="E141" s="31" t="s">
        <v>15</v>
      </c>
      <c r="F141" s="31">
        <f>SUM(F140:F140)</f>
        <v>0</v>
      </c>
    </row>
    <row r="142" spans="1:6">
      <c r="A142" s="18"/>
      <c r="B142" s="41"/>
      <c r="C142" s="37"/>
      <c r="D142" s="26"/>
      <c r="E142" s="31"/>
      <c r="F142" s="31"/>
    </row>
    <row r="143" spans="1:6">
      <c r="A143" s="30" t="s">
        <v>182</v>
      </c>
      <c r="B143" s="19"/>
      <c r="C143" s="37"/>
      <c r="D143" s="26"/>
      <c r="E143" s="26"/>
      <c r="F143" s="26"/>
    </row>
    <row r="144" spans="1:6">
      <c r="A144" s="30" t="s">
        <v>183</v>
      </c>
      <c r="B144" s="19"/>
      <c r="C144" s="37"/>
      <c r="D144" s="26"/>
      <c r="E144" s="26"/>
      <c r="F144" s="26"/>
    </row>
    <row r="145" spans="1:6">
      <c r="A145" s="18" t="s">
        <v>184</v>
      </c>
      <c r="B145" s="19" t="s">
        <v>185</v>
      </c>
      <c r="C145" s="37" t="s">
        <v>10</v>
      </c>
      <c r="D145" s="26">
        <v>1</v>
      </c>
      <c r="E145" s="26"/>
      <c r="F145" s="26">
        <f>D145*E145</f>
        <v>0</v>
      </c>
    </row>
    <row r="146" spans="1:6" ht="25.5">
      <c r="A146" s="18" t="s">
        <v>186</v>
      </c>
      <c r="B146" s="19" t="s">
        <v>187</v>
      </c>
      <c r="C146" s="37" t="s">
        <v>10</v>
      </c>
      <c r="D146" s="26">
        <v>1</v>
      </c>
      <c r="E146" s="26"/>
      <c r="F146" s="26">
        <f>D146*E146</f>
        <v>0</v>
      </c>
    </row>
    <row r="147" spans="1:6">
      <c r="A147" s="18"/>
      <c r="B147" s="41" t="s">
        <v>199</v>
      </c>
      <c r="C147" s="37"/>
      <c r="D147" s="26"/>
      <c r="E147" s="31" t="s">
        <v>15</v>
      </c>
      <c r="F147" s="31">
        <f>SUM(F145:F146)</f>
        <v>0</v>
      </c>
    </row>
    <row r="150" spans="1:6">
      <c r="B150" s="4" t="s">
        <v>188</v>
      </c>
      <c r="C150" s="5"/>
      <c r="D150" s="5"/>
      <c r="E150" s="5"/>
    </row>
    <row r="151" spans="1:6">
      <c r="B151" s="6" t="s">
        <v>1</v>
      </c>
      <c r="C151" s="7"/>
      <c r="D151" s="7"/>
      <c r="E151" s="7" t="s">
        <v>202</v>
      </c>
    </row>
    <row r="152" spans="1:6">
      <c r="B152" s="8" t="s">
        <v>189</v>
      </c>
      <c r="C152" s="9"/>
      <c r="D152" s="9"/>
      <c r="E152" s="9"/>
    </row>
    <row r="153" spans="1:6">
      <c r="B153" s="8" t="s">
        <v>190</v>
      </c>
      <c r="C153" s="9"/>
      <c r="D153" s="9"/>
      <c r="E153" s="9"/>
    </row>
    <row r="154" spans="1:6">
      <c r="B154" s="8" t="s">
        <v>191</v>
      </c>
      <c r="C154" s="9"/>
      <c r="D154" s="9"/>
      <c r="E154" s="9"/>
    </row>
    <row r="155" spans="1:6">
      <c r="B155" s="8" t="s">
        <v>192</v>
      </c>
      <c r="C155" s="9"/>
      <c r="D155" s="9"/>
      <c r="E155" s="9"/>
    </row>
    <row r="156" spans="1:6">
      <c r="B156" s="8" t="s">
        <v>193</v>
      </c>
      <c r="C156" s="9"/>
      <c r="D156" s="9"/>
      <c r="E156" s="9"/>
    </row>
    <row r="157" spans="1:6">
      <c r="B157" s="10" t="s">
        <v>194</v>
      </c>
      <c r="C157" s="11"/>
      <c r="D157" s="11"/>
      <c r="E157" s="11"/>
    </row>
    <row r="158" spans="1:6">
      <c r="B158" s="41" t="s">
        <v>199</v>
      </c>
      <c r="C158" s="191"/>
      <c r="D158" s="31"/>
      <c r="E158" s="31">
        <f>SUM(E152:E157)</f>
        <v>0</v>
      </c>
    </row>
  </sheetData>
  <mergeCells count="2">
    <mergeCell ref="A4:A5"/>
    <mergeCell ref="B4:B5"/>
  </mergeCells>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22"/>
  <sheetViews>
    <sheetView topLeftCell="A106" zoomScale="85" workbookViewId="0">
      <selection activeCell="F142" sqref="F142"/>
    </sheetView>
  </sheetViews>
  <sheetFormatPr defaultRowHeight="12.75"/>
  <cols>
    <col min="1" max="1" width="10.7109375" style="15" customWidth="1"/>
    <col min="2" max="2" width="28.140625" style="40" customWidth="1"/>
    <col min="3" max="3" width="8" style="50" customWidth="1"/>
    <col min="4" max="4" width="13.28515625" style="23" customWidth="1"/>
    <col min="5" max="5" width="12.85546875" style="23" customWidth="1"/>
    <col min="6" max="6" width="13.7109375" style="45" customWidth="1"/>
    <col min="7" max="16384" width="9.140625" style="44"/>
  </cols>
  <sheetData>
    <row r="1" spans="1:6" s="43" customFormat="1">
      <c r="A1" s="12" t="s">
        <v>235</v>
      </c>
      <c r="B1" s="12" t="s">
        <v>236</v>
      </c>
      <c r="C1" s="36"/>
      <c r="D1" s="22"/>
      <c r="E1" s="22"/>
      <c r="F1" s="22"/>
    </row>
    <row r="2" spans="1:6" s="43" customFormat="1">
      <c r="A2" s="12"/>
      <c r="B2" s="13"/>
      <c r="C2" s="36"/>
      <c r="D2" s="22"/>
      <c r="E2" s="22"/>
      <c r="F2" s="22"/>
    </row>
    <row r="3" spans="1:6" s="43" customFormat="1" ht="25.5" customHeight="1">
      <c r="A3" s="221" t="s">
        <v>0</v>
      </c>
      <c r="B3" s="210" t="s">
        <v>1</v>
      </c>
      <c r="C3" s="33" t="s">
        <v>195</v>
      </c>
      <c r="D3" s="34" t="s">
        <v>2</v>
      </c>
      <c r="E3" s="34" t="s">
        <v>197</v>
      </c>
      <c r="F3" s="34" t="s">
        <v>196</v>
      </c>
    </row>
    <row r="4" spans="1:6" s="43" customFormat="1">
      <c r="A4" s="221"/>
      <c r="B4" s="210"/>
      <c r="C4" s="33" t="s">
        <v>200</v>
      </c>
      <c r="D4" s="35">
        <v>2</v>
      </c>
      <c r="E4" s="35">
        <v>3</v>
      </c>
      <c r="F4" s="34" t="s">
        <v>201</v>
      </c>
    </row>
    <row r="5" spans="1:6" s="43" customFormat="1">
      <c r="A5" s="30" t="s">
        <v>231</v>
      </c>
      <c r="B5" s="19"/>
      <c r="C5" s="37"/>
      <c r="D5" s="26"/>
      <c r="E5" s="26"/>
      <c r="F5" s="26"/>
    </row>
    <row r="6" spans="1:6">
      <c r="A6" s="30" t="s">
        <v>4</v>
      </c>
      <c r="B6" s="19"/>
      <c r="C6" s="37"/>
      <c r="D6" s="26"/>
      <c r="E6" s="26"/>
      <c r="F6" s="26"/>
    </row>
    <row r="7" spans="1:6" ht="38.25">
      <c r="A7" s="18" t="s">
        <v>5</v>
      </c>
      <c r="B7" s="19" t="s">
        <v>6</v>
      </c>
      <c r="C7" s="37" t="s">
        <v>7</v>
      </c>
      <c r="D7" s="26">
        <v>0.40300000000000002</v>
      </c>
      <c r="E7" s="26"/>
      <c r="F7" s="26">
        <f>D7*E7</f>
        <v>0</v>
      </c>
    </row>
    <row r="8" spans="1:6" ht="38.25">
      <c r="A8" s="20" t="s">
        <v>8</v>
      </c>
      <c r="B8" s="21" t="s">
        <v>9</v>
      </c>
      <c r="C8" s="38" t="s">
        <v>10</v>
      </c>
      <c r="D8" s="26">
        <v>20</v>
      </c>
      <c r="E8" s="29"/>
      <c r="F8" s="29">
        <f>D8*E8</f>
        <v>0</v>
      </c>
    </row>
    <row r="9" spans="1:6" ht="38.25">
      <c r="A9" s="18" t="s">
        <v>11</v>
      </c>
      <c r="B9" s="19" t="s">
        <v>12</v>
      </c>
      <c r="C9" s="37" t="s">
        <v>7</v>
      </c>
      <c r="D9" s="26">
        <v>6.1000000000000006E-2</v>
      </c>
      <c r="E9" s="26"/>
      <c r="F9" s="26">
        <f>D9*E9</f>
        <v>0</v>
      </c>
    </row>
    <row r="10" spans="1:6" ht="38.25">
      <c r="A10" s="18" t="s">
        <v>13</v>
      </c>
      <c r="B10" s="19" t="s">
        <v>14</v>
      </c>
      <c r="C10" s="37" t="s">
        <v>10</v>
      </c>
      <c r="D10" s="26">
        <v>5</v>
      </c>
      <c r="E10" s="26"/>
      <c r="F10" s="26">
        <f>D10*E10</f>
        <v>0</v>
      </c>
    </row>
    <row r="11" spans="1:6">
      <c r="A11" s="18"/>
      <c r="B11" s="41" t="s">
        <v>199</v>
      </c>
      <c r="C11" s="37"/>
      <c r="D11" s="26"/>
      <c r="E11" s="31" t="s">
        <v>15</v>
      </c>
      <c r="F11" s="31">
        <f>SUM(F7:F10)</f>
        <v>0</v>
      </c>
    </row>
    <row r="12" spans="1:6">
      <c r="A12" s="18"/>
      <c r="B12" s="19"/>
      <c r="C12" s="37"/>
      <c r="D12" s="26"/>
      <c r="E12" s="31"/>
      <c r="F12" s="31"/>
    </row>
    <row r="13" spans="1:6">
      <c r="A13" s="32" t="s">
        <v>16</v>
      </c>
      <c r="B13" s="21"/>
      <c r="C13" s="38"/>
      <c r="D13" s="26"/>
      <c r="E13" s="29"/>
      <c r="F13" s="29"/>
    </row>
    <row r="14" spans="1:6" ht="38.25">
      <c r="A14" s="20" t="s">
        <v>17</v>
      </c>
      <c r="B14" s="21" t="s">
        <v>18</v>
      </c>
      <c r="C14" s="38" t="s">
        <v>19</v>
      </c>
      <c r="D14" s="26">
        <v>200</v>
      </c>
      <c r="E14" s="29"/>
      <c r="F14" s="29">
        <f>D14*E14</f>
        <v>0</v>
      </c>
    </row>
    <row r="15" spans="1:6" ht="25.5">
      <c r="A15" s="20" t="s">
        <v>20</v>
      </c>
      <c r="B15" s="21" t="s">
        <v>21</v>
      </c>
      <c r="C15" s="38" t="s">
        <v>10</v>
      </c>
      <c r="D15" s="26">
        <v>14</v>
      </c>
      <c r="E15" s="29"/>
      <c r="F15" s="29">
        <f>D15*E15</f>
        <v>0</v>
      </c>
    </row>
    <row r="16" spans="1:6" ht="25.5">
      <c r="A16" s="20" t="s">
        <v>24</v>
      </c>
      <c r="B16" s="21" t="s">
        <v>25</v>
      </c>
      <c r="C16" s="38" t="s">
        <v>19</v>
      </c>
      <c r="D16" s="26">
        <v>170</v>
      </c>
      <c r="E16" s="29"/>
      <c r="F16" s="29">
        <f>D16*E16</f>
        <v>0</v>
      </c>
    </row>
    <row r="17" spans="1:6" ht="25.5">
      <c r="A17" s="20" t="s">
        <v>26</v>
      </c>
      <c r="B17" s="21" t="s">
        <v>27</v>
      </c>
      <c r="C17" s="38" t="s">
        <v>19</v>
      </c>
      <c r="D17" s="26">
        <v>260</v>
      </c>
      <c r="E17" s="29"/>
      <c r="F17" s="29">
        <f>D17*E17</f>
        <v>0</v>
      </c>
    </row>
    <row r="18" spans="1:6" ht="38.25">
      <c r="A18" s="20" t="s">
        <v>28</v>
      </c>
      <c r="B18" s="21" t="s">
        <v>29</v>
      </c>
      <c r="C18" s="38" t="s">
        <v>30</v>
      </c>
      <c r="D18" s="28">
        <v>410</v>
      </c>
      <c r="E18" s="29"/>
      <c r="F18" s="29">
        <f>D18*E18</f>
        <v>0</v>
      </c>
    </row>
    <row r="19" spans="1:6">
      <c r="A19" s="20"/>
      <c r="B19" s="41" t="s">
        <v>199</v>
      </c>
      <c r="C19" s="38"/>
      <c r="D19" s="28"/>
      <c r="E19" s="42" t="s">
        <v>15</v>
      </c>
      <c r="F19" s="42">
        <f>SUM(F14:F18)</f>
        <v>0</v>
      </c>
    </row>
    <row r="20" spans="1:6">
      <c r="A20" s="20"/>
      <c r="B20" s="21"/>
      <c r="C20" s="38"/>
      <c r="D20" s="28"/>
      <c r="E20" s="42"/>
      <c r="F20" s="42"/>
    </row>
    <row r="21" spans="1:6">
      <c r="A21" s="32" t="s">
        <v>33</v>
      </c>
      <c r="B21" s="21"/>
      <c r="C21" s="38"/>
      <c r="D21" s="28"/>
      <c r="E21" s="29"/>
      <c r="F21" s="29"/>
    </row>
    <row r="22" spans="1:6" ht="25.5">
      <c r="A22" s="20" t="s">
        <v>34</v>
      </c>
      <c r="B22" s="21" t="s">
        <v>35</v>
      </c>
      <c r="C22" s="38" t="s">
        <v>10</v>
      </c>
      <c r="D22" s="28">
        <v>1</v>
      </c>
      <c r="E22" s="29"/>
      <c r="F22" s="29">
        <f>D22*E22</f>
        <v>0</v>
      </c>
    </row>
    <row r="23" spans="1:6" ht="25.5">
      <c r="A23" s="20" t="s">
        <v>36</v>
      </c>
      <c r="B23" s="21" t="s">
        <v>37</v>
      </c>
      <c r="C23" s="38" t="s">
        <v>10</v>
      </c>
      <c r="D23" s="28">
        <v>1</v>
      </c>
      <c r="E23" s="29"/>
      <c r="F23" s="29">
        <f>D23*E23</f>
        <v>0</v>
      </c>
    </row>
    <row r="24" spans="1:6" ht="76.5">
      <c r="A24" s="20" t="s">
        <v>38</v>
      </c>
      <c r="B24" s="21" t="s">
        <v>39</v>
      </c>
      <c r="C24" s="38" t="s">
        <v>40</v>
      </c>
      <c r="D24" s="28">
        <v>1</v>
      </c>
      <c r="E24" s="29"/>
      <c r="F24" s="29">
        <f>D24*E24</f>
        <v>0</v>
      </c>
    </row>
    <row r="25" spans="1:6">
      <c r="A25" s="20"/>
      <c r="B25" s="41" t="s">
        <v>199</v>
      </c>
      <c r="C25" s="38"/>
      <c r="D25" s="28"/>
      <c r="E25" s="42" t="s">
        <v>15</v>
      </c>
      <c r="F25" s="42">
        <f>SUM(F22:F24)</f>
        <v>0</v>
      </c>
    </row>
    <row r="26" spans="1:6">
      <c r="A26" s="20"/>
      <c r="B26" s="21"/>
      <c r="C26" s="38"/>
      <c r="D26" s="28"/>
      <c r="E26" s="42"/>
      <c r="F26" s="42"/>
    </row>
    <row r="27" spans="1:6">
      <c r="A27" s="32" t="s">
        <v>232</v>
      </c>
      <c r="B27" s="21"/>
      <c r="C27" s="38"/>
      <c r="D27" s="28"/>
      <c r="E27" s="29"/>
      <c r="F27" s="29"/>
    </row>
    <row r="28" spans="1:6">
      <c r="A28" s="32" t="s">
        <v>42</v>
      </c>
      <c r="B28" s="21"/>
      <c r="C28" s="38"/>
      <c r="D28" s="28"/>
      <c r="E28" s="29"/>
      <c r="F28" s="29"/>
    </row>
    <row r="29" spans="1:6" ht="38.25">
      <c r="A29" s="20" t="s">
        <v>43</v>
      </c>
      <c r="B29" s="21" t="s">
        <v>44</v>
      </c>
      <c r="C29" s="38" t="s">
        <v>45</v>
      </c>
      <c r="D29" s="28">
        <v>115</v>
      </c>
      <c r="E29" s="29"/>
      <c r="F29" s="29">
        <f>D29*E29</f>
        <v>0</v>
      </c>
    </row>
    <row r="30" spans="1:6" ht="63.75">
      <c r="A30" s="18" t="s">
        <v>46</v>
      </c>
      <c r="B30" s="19" t="s">
        <v>47</v>
      </c>
      <c r="C30" s="37" t="s">
        <v>45</v>
      </c>
      <c r="D30" s="26">
        <v>85</v>
      </c>
      <c r="E30" s="26"/>
      <c r="F30" s="26">
        <f>D30*E30</f>
        <v>0</v>
      </c>
    </row>
    <row r="31" spans="1:6" ht="51">
      <c r="A31" s="20" t="s">
        <v>50</v>
      </c>
      <c r="B31" s="21" t="s">
        <v>51</v>
      </c>
      <c r="C31" s="38" t="s">
        <v>45</v>
      </c>
      <c r="D31" s="28">
        <v>310</v>
      </c>
      <c r="E31" s="29"/>
      <c r="F31" s="29">
        <f>D31*E31</f>
        <v>0</v>
      </c>
    </row>
    <row r="32" spans="1:6" ht="102">
      <c r="A32" s="18" t="s">
        <v>54</v>
      </c>
      <c r="B32" s="19" t="s">
        <v>203</v>
      </c>
      <c r="C32" s="37" t="s">
        <v>45</v>
      </c>
      <c r="D32" s="26">
        <v>100</v>
      </c>
      <c r="E32" s="26"/>
      <c r="F32" s="26">
        <f>D32*E32</f>
        <v>0</v>
      </c>
    </row>
    <row r="33" spans="1:6">
      <c r="A33" s="18"/>
      <c r="B33" s="41" t="s">
        <v>199</v>
      </c>
      <c r="C33" s="37"/>
      <c r="D33" s="26"/>
      <c r="E33" s="31" t="s">
        <v>15</v>
      </c>
      <c r="F33" s="31">
        <f>SUM(F29:F32)</f>
        <v>0</v>
      </c>
    </row>
    <row r="34" spans="1:6">
      <c r="A34" s="18"/>
      <c r="B34" s="19"/>
      <c r="C34" s="37"/>
      <c r="D34" s="26"/>
      <c r="E34" s="31"/>
      <c r="F34" s="31"/>
    </row>
    <row r="35" spans="1:6">
      <c r="A35" s="30" t="s">
        <v>56</v>
      </c>
      <c r="B35" s="19"/>
      <c r="C35" s="37"/>
      <c r="D35" s="26"/>
      <c r="E35" s="26"/>
      <c r="F35" s="26"/>
    </row>
    <row r="36" spans="1:6" ht="25.5">
      <c r="A36" s="18" t="s">
        <v>57</v>
      </c>
      <c r="B36" s="19" t="s">
        <v>58</v>
      </c>
      <c r="C36" s="37" t="s">
        <v>19</v>
      </c>
      <c r="D36" s="26">
        <v>1450</v>
      </c>
      <c r="E36" s="26"/>
      <c r="F36" s="26">
        <f>D36*E36</f>
        <v>0</v>
      </c>
    </row>
    <row r="37" spans="1:6">
      <c r="A37" s="18"/>
      <c r="B37" s="41" t="s">
        <v>199</v>
      </c>
      <c r="C37" s="37"/>
      <c r="D37" s="26"/>
      <c r="E37" s="31" t="s">
        <v>15</v>
      </c>
      <c r="F37" s="31">
        <f>SUM(F36:F36)</f>
        <v>0</v>
      </c>
    </row>
    <row r="38" spans="1:6">
      <c r="A38" s="18"/>
      <c r="B38" s="19"/>
      <c r="C38" s="37"/>
      <c r="D38" s="26"/>
      <c r="E38" s="31"/>
      <c r="F38" s="31"/>
    </row>
    <row r="39" spans="1:6">
      <c r="A39" s="30" t="s">
        <v>59</v>
      </c>
      <c r="B39" s="19"/>
      <c r="C39" s="37"/>
      <c r="D39" s="26"/>
      <c r="E39" s="26"/>
      <c r="F39" s="26"/>
    </row>
    <row r="40" spans="1:6" ht="51">
      <c r="A40" s="18" t="s">
        <v>60</v>
      </c>
      <c r="B40" s="19" t="s">
        <v>61</v>
      </c>
      <c r="C40" s="37" t="s">
        <v>45</v>
      </c>
      <c r="D40" s="26">
        <v>410</v>
      </c>
      <c r="E40" s="26"/>
      <c r="F40" s="26">
        <f>D40*E40</f>
        <v>0</v>
      </c>
    </row>
    <row r="41" spans="1:6" ht="25.5">
      <c r="A41" s="18" t="s">
        <v>204</v>
      </c>
      <c r="B41" s="19" t="s">
        <v>205</v>
      </c>
      <c r="C41" s="37" t="s">
        <v>45</v>
      </c>
      <c r="D41" s="26">
        <v>60</v>
      </c>
      <c r="E41" s="26"/>
      <c r="F41" s="26">
        <f>D41*E41</f>
        <v>0</v>
      </c>
    </row>
    <row r="42" spans="1:6" ht="38.25">
      <c r="A42" s="18" t="s">
        <v>62</v>
      </c>
      <c r="B42" s="19" t="s">
        <v>63</v>
      </c>
      <c r="C42" s="37" t="s">
        <v>45</v>
      </c>
      <c r="D42" s="26">
        <v>22</v>
      </c>
      <c r="E42" s="26"/>
      <c r="F42" s="26">
        <f>D42*E42</f>
        <v>0</v>
      </c>
    </row>
    <row r="43" spans="1:6" ht="63.75">
      <c r="A43" s="18" t="s">
        <v>64</v>
      </c>
      <c r="B43" s="19" t="s">
        <v>65</v>
      </c>
      <c r="C43" s="37" t="s">
        <v>45</v>
      </c>
      <c r="D43" s="26">
        <v>75</v>
      </c>
      <c r="E43" s="26"/>
      <c r="F43" s="26">
        <f>D43*E43</f>
        <v>0</v>
      </c>
    </row>
    <row r="44" spans="1:6" ht="38.25">
      <c r="A44" s="18" t="s">
        <v>66</v>
      </c>
      <c r="B44" s="19" t="s">
        <v>67</v>
      </c>
      <c r="C44" s="37" t="s">
        <v>45</v>
      </c>
      <c r="D44" s="26">
        <v>280</v>
      </c>
      <c r="E44" s="26"/>
      <c r="F44" s="26">
        <f>D44*E44</f>
        <v>0</v>
      </c>
    </row>
    <row r="45" spans="1:6">
      <c r="A45" s="18"/>
      <c r="B45" s="41" t="s">
        <v>199</v>
      </c>
      <c r="C45" s="37"/>
      <c r="D45" s="26"/>
      <c r="E45" s="31" t="s">
        <v>15</v>
      </c>
      <c r="F45" s="31">
        <f>SUM(F40:F44)</f>
        <v>0</v>
      </c>
    </row>
    <row r="46" spans="1:6">
      <c r="A46" s="18"/>
      <c r="B46" s="19"/>
      <c r="C46" s="37"/>
      <c r="D46" s="26"/>
      <c r="E46" s="31"/>
      <c r="F46" s="31"/>
    </row>
    <row r="47" spans="1:6">
      <c r="A47" s="30" t="s">
        <v>68</v>
      </c>
      <c r="B47" s="19"/>
      <c r="C47" s="37"/>
      <c r="D47" s="26"/>
      <c r="E47" s="26"/>
      <c r="F47" s="26"/>
    </row>
    <row r="48" spans="1:6" ht="51">
      <c r="A48" s="18" t="s">
        <v>69</v>
      </c>
      <c r="B48" s="19" t="s">
        <v>70</v>
      </c>
      <c r="C48" s="37" t="s">
        <v>19</v>
      </c>
      <c r="D48" s="26">
        <v>770</v>
      </c>
      <c r="E48" s="26"/>
      <c r="F48" s="26">
        <f>D48*E48</f>
        <v>0</v>
      </c>
    </row>
    <row r="49" spans="1:6">
      <c r="A49" s="18"/>
      <c r="B49" s="19"/>
      <c r="C49" s="37"/>
      <c r="D49" s="26"/>
      <c r="E49" s="31" t="s">
        <v>15</v>
      </c>
      <c r="F49" s="31">
        <f>SUM(F48:F48)</f>
        <v>0</v>
      </c>
    </row>
    <row r="50" spans="1:6">
      <c r="A50" s="18"/>
      <c r="B50" s="19"/>
      <c r="C50" s="37"/>
      <c r="D50" s="26"/>
      <c r="E50" s="31"/>
      <c r="F50" s="31"/>
    </row>
    <row r="51" spans="1:6">
      <c r="A51" s="30" t="s">
        <v>71</v>
      </c>
      <c r="B51" s="30"/>
      <c r="C51" s="41"/>
      <c r="D51" s="26"/>
      <c r="E51" s="26"/>
      <c r="F51" s="26"/>
    </row>
    <row r="52" spans="1:6" ht="25.5">
      <c r="A52" s="18" t="s">
        <v>72</v>
      </c>
      <c r="B52" s="19" t="s">
        <v>73</v>
      </c>
      <c r="C52" s="37" t="s">
        <v>74</v>
      </c>
      <c r="D52" s="26">
        <v>44</v>
      </c>
      <c r="E52" s="26"/>
      <c r="F52" s="26">
        <f>D52*E52</f>
        <v>0</v>
      </c>
    </row>
    <row r="53" spans="1:6">
      <c r="A53" s="18"/>
      <c r="B53" s="41" t="s">
        <v>199</v>
      </c>
      <c r="C53" s="37"/>
      <c r="D53" s="26"/>
      <c r="E53" s="31" t="s">
        <v>15</v>
      </c>
      <c r="F53" s="31">
        <f>SUM(F52:F52)</f>
        <v>0</v>
      </c>
    </row>
    <row r="54" spans="1:6">
      <c r="A54" s="18"/>
      <c r="B54" s="19"/>
      <c r="C54" s="37"/>
      <c r="D54" s="26"/>
      <c r="E54" s="31"/>
      <c r="F54" s="31"/>
    </row>
    <row r="55" spans="1:6">
      <c r="A55" s="30" t="s">
        <v>77</v>
      </c>
      <c r="B55" s="19"/>
      <c r="C55" s="37"/>
      <c r="D55" s="26"/>
      <c r="E55" s="26"/>
      <c r="F55" s="26"/>
    </row>
    <row r="56" spans="1:6">
      <c r="A56" s="30" t="s">
        <v>78</v>
      </c>
      <c r="B56" s="19"/>
      <c r="C56" s="37"/>
      <c r="D56" s="26"/>
      <c r="E56" s="26"/>
      <c r="F56" s="26"/>
    </row>
    <row r="57" spans="1:6" ht="51">
      <c r="A57" s="18" t="s">
        <v>79</v>
      </c>
      <c r="B57" s="19" t="s">
        <v>80</v>
      </c>
      <c r="C57" s="37" t="s">
        <v>45</v>
      </c>
      <c r="D57" s="26">
        <v>110</v>
      </c>
      <c r="E57" s="26"/>
      <c r="F57" s="26">
        <f>D57*E57</f>
        <v>0</v>
      </c>
    </row>
    <row r="58" spans="1:6" ht="51">
      <c r="A58" s="18" t="s">
        <v>206</v>
      </c>
      <c r="B58" s="19" t="s">
        <v>207</v>
      </c>
      <c r="C58" s="37" t="s">
        <v>19</v>
      </c>
      <c r="D58" s="26">
        <v>19</v>
      </c>
      <c r="E58" s="26"/>
      <c r="F58" s="26">
        <f>D58*E58</f>
        <v>0</v>
      </c>
    </row>
    <row r="59" spans="1:6" ht="51">
      <c r="A59" s="18" t="s">
        <v>81</v>
      </c>
      <c r="B59" s="19" t="s">
        <v>82</v>
      </c>
      <c r="C59" s="37" t="s">
        <v>19</v>
      </c>
      <c r="D59" s="26">
        <v>170</v>
      </c>
      <c r="E59" s="26"/>
      <c r="F59" s="26">
        <f>D59*E59</f>
        <v>0</v>
      </c>
    </row>
    <row r="60" spans="1:6">
      <c r="A60" s="18"/>
      <c r="B60" s="41" t="s">
        <v>199</v>
      </c>
      <c r="C60" s="37"/>
      <c r="D60" s="26"/>
      <c r="E60" s="31" t="s">
        <v>15</v>
      </c>
      <c r="F60" s="31">
        <f>SUM(F57:F59)</f>
        <v>0</v>
      </c>
    </row>
    <row r="61" spans="1:6">
      <c r="A61" s="18"/>
      <c r="B61" s="19"/>
      <c r="C61" s="37"/>
      <c r="D61" s="26"/>
      <c r="E61" s="31"/>
      <c r="F61" s="31"/>
    </row>
    <row r="62" spans="1:6">
      <c r="A62" s="30" t="s">
        <v>83</v>
      </c>
      <c r="B62" s="19"/>
      <c r="C62" s="37"/>
      <c r="D62" s="26"/>
      <c r="E62" s="26"/>
      <c r="F62" s="26"/>
    </row>
    <row r="63" spans="1:6" ht="51">
      <c r="A63" s="18" t="s">
        <v>84</v>
      </c>
      <c r="B63" s="19" t="s">
        <v>85</v>
      </c>
      <c r="C63" s="37" t="s">
        <v>19</v>
      </c>
      <c r="D63" s="26">
        <v>260</v>
      </c>
      <c r="E63" s="26"/>
      <c r="F63" s="26">
        <f>D63*E63</f>
        <v>0</v>
      </c>
    </row>
    <row r="64" spans="1:6" ht="25.5">
      <c r="A64" s="18" t="s">
        <v>86</v>
      </c>
      <c r="B64" s="19" t="s">
        <v>87</v>
      </c>
      <c r="C64" s="37" t="s">
        <v>19</v>
      </c>
      <c r="D64" s="26">
        <v>260</v>
      </c>
      <c r="E64" s="26"/>
      <c r="F64" s="26">
        <f>D64*E64</f>
        <v>0</v>
      </c>
    </row>
    <row r="65" spans="1:6" ht="51">
      <c r="A65" s="18" t="s">
        <v>208</v>
      </c>
      <c r="B65" s="19" t="s">
        <v>209</v>
      </c>
      <c r="C65" s="37" t="s">
        <v>19</v>
      </c>
      <c r="D65" s="26">
        <v>530</v>
      </c>
      <c r="E65" s="26"/>
      <c r="F65" s="26">
        <f>D65*E65</f>
        <v>0</v>
      </c>
    </row>
    <row r="66" spans="1:6">
      <c r="A66" s="18"/>
      <c r="B66" s="41" t="s">
        <v>199</v>
      </c>
      <c r="C66" s="37"/>
      <c r="D66" s="26"/>
      <c r="E66" s="31" t="s">
        <v>15</v>
      </c>
      <c r="F66" s="31">
        <f>SUM(F63:F65)</f>
        <v>0</v>
      </c>
    </row>
    <row r="67" spans="1:6">
      <c r="A67" s="18"/>
      <c r="B67" s="19"/>
      <c r="C67" s="37"/>
      <c r="D67" s="26"/>
      <c r="E67" s="31"/>
      <c r="F67" s="31"/>
    </row>
    <row r="68" spans="1:6">
      <c r="A68" s="30" t="s">
        <v>210</v>
      </c>
      <c r="B68" s="19"/>
      <c r="C68" s="37"/>
      <c r="D68" s="26"/>
      <c r="E68" s="26"/>
      <c r="F68" s="26"/>
    </row>
    <row r="69" spans="1:6" ht="51">
      <c r="A69" s="18" t="s">
        <v>211</v>
      </c>
      <c r="B69" s="19" t="s">
        <v>212</v>
      </c>
      <c r="C69" s="37" t="s">
        <v>30</v>
      </c>
      <c r="D69" s="26">
        <v>390</v>
      </c>
      <c r="E69" s="26"/>
      <c r="F69" s="26">
        <f>D69*E69</f>
        <v>0</v>
      </c>
    </row>
    <row r="70" spans="1:6" ht="51">
      <c r="A70" s="18" t="s">
        <v>92</v>
      </c>
      <c r="B70" s="19" t="s">
        <v>93</v>
      </c>
      <c r="C70" s="37" t="s">
        <v>30</v>
      </c>
      <c r="D70" s="26">
        <v>391</v>
      </c>
      <c r="E70" s="26"/>
      <c r="F70" s="26">
        <f>D70*E70</f>
        <v>0</v>
      </c>
    </row>
    <row r="71" spans="1:6">
      <c r="A71" s="18"/>
      <c r="B71" s="41" t="s">
        <v>199</v>
      </c>
      <c r="C71" s="37"/>
      <c r="D71" s="26"/>
      <c r="E71" s="31" t="s">
        <v>15</v>
      </c>
      <c r="F71" s="31">
        <f>SUM(F69:F70)</f>
        <v>0</v>
      </c>
    </row>
    <row r="72" spans="1:6">
      <c r="A72" s="18"/>
      <c r="B72" s="19"/>
      <c r="C72" s="37"/>
      <c r="D72" s="26"/>
      <c r="E72" s="31"/>
      <c r="F72" s="31"/>
    </row>
    <row r="73" spans="1:6">
      <c r="A73" s="30" t="s">
        <v>213</v>
      </c>
      <c r="B73" s="19"/>
      <c r="C73" s="37"/>
      <c r="D73" s="26"/>
      <c r="E73" s="26"/>
      <c r="F73" s="26"/>
    </row>
    <row r="74" spans="1:6" ht="38.25">
      <c r="A74" s="18" t="s">
        <v>214</v>
      </c>
      <c r="B74" s="19" t="s">
        <v>215</v>
      </c>
      <c r="C74" s="37" t="s">
        <v>45</v>
      </c>
      <c r="D74" s="26">
        <v>10</v>
      </c>
      <c r="E74" s="26"/>
      <c r="F74" s="26">
        <f>D74*E74</f>
        <v>0</v>
      </c>
    </row>
    <row r="75" spans="1:6">
      <c r="A75" s="18"/>
      <c r="B75" s="41" t="s">
        <v>199</v>
      </c>
      <c r="C75" s="37"/>
      <c r="D75" s="26"/>
      <c r="E75" s="31" t="s">
        <v>15</v>
      </c>
      <c r="F75" s="31">
        <f>SUM(F74:F74)</f>
        <v>0</v>
      </c>
    </row>
    <row r="76" spans="1:6">
      <c r="A76" s="18"/>
      <c r="B76" s="19"/>
      <c r="C76" s="37"/>
      <c r="D76" s="26"/>
      <c r="E76" s="31"/>
      <c r="F76" s="31"/>
    </row>
    <row r="77" spans="1:6">
      <c r="A77" s="30" t="s">
        <v>233</v>
      </c>
      <c r="B77" s="19"/>
      <c r="C77" s="37"/>
      <c r="D77" s="26"/>
      <c r="E77" s="26"/>
      <c r="F77" s="26"/>
    </row>
    <row r="78" spans="1:6">
      <c r="A78" s="30" t="s">
        <v>216</v>
      </c>
      <c r="B78" s="19"/>
      <c r="C78" s="37"/>
      <c r="D78" s="26"/>
      <c r="E78" s="26"/>
      <c r="F78" s="26"/>
    </row>
    <row r="79" spans="1:6" ht="102">
      <c r="A79" s="18" t="s">
        <v>115</v>
      </c>
      <c r="B79" s="19" t="s">
        <v>116</v>
      </c>
      <c r="C79" s="37" t="s">
        <v>30</v>
      </c>
      <c r="D79" s="26">
        <v>4</v>
      </c>
      <c r="E79" s="26"/>
      <c r="F79" s="26">
        <f>D79*E79</f>
        <v>0</v>
      </c>
    </row>
    <row r="80" spans="1:6" ht="102">
      <c r="A80" s="18" t="s">
        <v>119</v>
      </c>
      <c r="B80" s="19" t="s">
        <v>120</v>
      </c>
      <c r="C80" s="37" t="s">
        <v>30</v>
      </c>
      <c r="D80" s="26">
        <v>57</v>
      </c>
      <c r="E80" s="26"/>
      <c r="F80" s="26">
        <f>D80*E80</f>
        <v>0</v>
      </c>
    </row>
    <row r="81" spans="1:6" ht="114.75">
      <c r="A81" s="18" t="s">
        <v>123</v>
      </c>
      <c r="B81" s="19" t="s">
        <v>124</v>
      </c>
      <c r="C81" s="37" t="s">
        <v>30</v>
      </c>
      <c r="D81" s="26">
        <v>8</v>
      </c>
      <c r="E81" s="26"/>
      <c r="F81" s="26">
        <f>D81*E81</f>
        <v>0</v>
      </c>
    </row>
    <row r="82" spans="1:6" ht="38.25">
      <c r="A82" s="18" t="s">
        <v>127</v>
      </c>
      <c r="B82" s="19" t="s">
        <v>128</v>
      </c>
      <c r="C82" s="37" t="s">
        <v>30</v>
      </c>
      <c r="D82" s="26">
        <v>69</v>
      </c>
      <c r="E82" s="26"/>
      <c r="F82" s="26">
        <f>D82*E82</f>
        <v>0</v>
      </c>
    </row>
    <row r="83" spans="1:6">
      <c r="A83" s="18"/>
      <c r="B83" s="41" t="s">
        <v>199</v>
      </c>
      <c r="C83" s="37"/>
      <c r="D83" s="26"/>
      <c r="E83" s="31" t="s">
        <v>15</v>
      </c>
      <c r="F83" s="31">
        <f>SUM(F79:F82)</f>
        <v>0</v>
      </c>
    </row>
    <row r="84" spans="1:6">
      <c r="A84" s="18"/>
      <c r="B84" s="19"/>
      <c r="C84" s="37"/>
      <c r="D84" s="26"/>
      <c r="E84" s="31"/>
      <c r="F84" s="31"/>
    </row>
    <row r="85" spans="1:6">
      <c r="A85" s="30" t="s">
        <v>217</v>
      </c>
      <c r="B85" s="19"/>
      <c r="C85" s="37"/>
      <c r="D85" s="26"/>
      <c r="E85" s="26"/>
      <c r="F85" s="26"/>
    </row>
    <row r="86" spans="1:6" ht="76.5">
      <c r="A86" s="18" t="s">
        <v>130</v>
      </c>
      <c r="B86" s="19" t="s">
        <v>131</v>
      </c>
      <c r="C86" s="37" t="s">
        <v>10</v>
      </c>
      <c r="D86" s="26">
        <v>4</v>
      </c>
      <c r="E86" s="26"/>
      <c r="F86" s="26">
        <f t="shared" ref="F86:F91" si="0">D86*E86</f>
        <v>0</v>
      </c>
    </row>
    <row r="87" spans="1:6" ht="51">
      <c r="A87" s="18" t="s">
        <v>134</v>
      </c>
      <c r="B87" s="19" t="s">
        <v>135</v>
      </c>
      <c r="C87" s="37" t="s">
        <v>10</v>
      </c>
      <c r="D87" s="26">
        <v>4</v>
      </c>
      <c r="E87" s="26"/>
      <c r="F87" s="26">
        <f t="shared" si="0"/>
        <v>0</v>
      </c>
    </row>
    <row r="88" spans="1:6" ht="51">
      <c r="A88" s="18" t="s">
        <v>218</v>
      </c>
      <c r="B88" s="19" t="s">
        <v>219</v>
      </c>
      <c r="C88" s="37" t="s">
        <v>10</v>
      </c>
      <c r="D88" s="26">
        <v>4</v>
      </c>
      <c r="E88" s="26"/>
      <c r="F88" s="26">
        <f t="shared" si="0"/>
        <v>0</v>
      </c>
    </row>
    <row r="89" spans="1:6" ht="76.5">
      <c r="A89" s="18" t="s">
        <v>142</v>
      </c>
      <c r="B89" s="19" t="s">
        <v>143</v>
      </c>
      <c r="C89" s="37" t="s">
        <v>10</v>
      </c>
      <c r="D89" s="26">
        <v>9</v>
      </c>
      <c r="E89" s="26"/>
      <c r="F89" s="26">
        <f t="shared" si="0"/>
        <v>0</v>
      </c>
    </row>
    <row r="90" spans="1:6" ht="102">
      <c r="A90" s="18" t="s">
        <v>148</v>
      </c>
      <c r="B90" s="19" t="s">
        <v>220</v>
      </c>
      <c r="C90" s="37" t="s">
        <v>10</v>
      </c>
      <c r="D90" s="26">
        <v>1</v>
      </c>
      <c r="E90" s="26"/>
      <c r="F90" s="26">
        <f t="shared" si="0"/>
        <v>0</v>
      </c>
    </row>
    <row r="91" spans="1:6" ht="76.5">
      <c r="A91" s="18" t="s">
        <v>150</v>
      </c>
      <c r="B91" s="19" t="s">
        <v>151</v>
      </c>
      <c r="C91" s="37" t="s">
        <v>10</v>
      </c>
      <c r="D91" s="26">
        <v>1</v>
      </c>
      <c r="E91" s="26"/>
      <c r="F91" s="26">
        <f t="shared" si="0"/>
        <v>0</v>
      </c>
    </row>
    <row r="92" spans="1:6">
      <c r="A92" s="18"/>
      <c r="B92" s="41" t="s">
        <v>199</v>
      </c>
      <c r="C92" s="37"/>
      <c r="D92" s="26"/>
      <c r="E92" s="31" t="s">
        <v>15</v>
      </c>
      <c r="F92" s="31">
        <f>SUM(F86:F91)</f>
        <v>0</v>
      </c>
    </row>
    <row r="93" spans="1:6">
      <c r="A93" s="18"/>
      <c r="B93" s="19"/>
      <c r="C93" s="37"/>
      <c r="D93" s="26"/>
      <c r="E93" s="31"/>
      <c r="F93" s="31"/>
    </row>
    <row r="94" spans="1:6">
      <c r="A94" s="30" t="s">
        <v>234</v>
      </c>
      <c r="B94" s="19"/>
      <c r="C94" s="37"/>
      <c r="D94" s="26"/>
      <c r="E94" s="26"/>
      <c r="F94" s="26"/>
    </row>
    <row r="95" spans="1:6">
      <c r="A95" s="30" t="s">
        <v>153</v>
      </c>
      <c r="B95" s="19"/>
      <c r="C95" s="37"/>
      <c r="D95" s="26"/>
      <c r="E95" s="26"/>
      <c r="F95" s="26"/>
    </row>
    <row r="96" spans="1:6" ht="38.25">
      <c r="A96" s="18" t="s">
        <v>221</v>
      </c>
      <c r="B96" s="19" t="s">
        <v>222</v>
      </c>
      <c r="C96" s="37" t="s">
        <v>10</v>
      </c>
      <c r="D96" s="26">
        <v>2</v>
      </c>
      <c r="E96" s="26"/>
      <c r="F96" s="26">
        <f>D96*E96</f>
        <v>0</v>
      </c>
    </row>
    <row r="97" spans="1:6" ht="38.25">
      <c r="A97" s="18" t="s">
        <v>164</v>
      </c>
      <c r="B97" s="19" t="s">
        <v>223</v>
      </c>
      <c r="C97" s="37" t="s">
        <v>10</v>
      </c>
      <c r="D97" s="26">
        <v>2</v>
      </c>
      <c r="E97" s="26"/>
      <c r="F97" s="26">
        <f>D97*E97</f>
        <v>0</v>
      </c>
    </row>
    <row r="98" spans="1:6">
      <c r="A98" s="18"/>
      <c r="B98" s="41" t="s">
        <v>199</v>
      </c>
      <c r="C98" s="37"/>
      <c r="D98" s="26"/>
      <c r="E98" s="31" t="s">
        <v>15</v>
      </c>
      <c r="F98" s="31">
        <f>SUM(F96:F97)</f>
        <v>0</v>
      </c>
    </row>
    <row r="99" spans="1:6">
      <c r="A99" s="18"/>
      <c r="B99" s="19"/>
      <c r="C99" s="37"/>
      <c r="D99" s="26"/>
      <c r="E99" s="31"/>
      <c r="F99" s="31"/>
    </row>
    <row r="100" spans="1:6">
      <c r="A100" s="30" t="s">
        <v>166</v>
      </c>
      <c r="B100" s="19"/>
      <c r="C100" s="37"/>
      <c r="D100" s="26"/>
      <c r="E100" s="26"/>
      <c r="F100" s="26"/>
    </row>
    <row r="101" spans="1:6" ht="102">
      <c r="A101" s="18" t="s">
        <v>224</v>
      </c>
      <c r="B101" s="19" t="s">
        <v>225</v>
      </c>
      <c r="C101" s="37" t="s">
        <v>30</v>
      </c>
      <c r="D101" s="26">
        <v>5</v>
      </c>
      <c r="E101" s="26"/>
      <c r="F101" s="26">
        <f>D101*E101</f>
        <v>0</v>
      </c>
    </row>
    <row r="102" spans="1:6" ht="114.75">
      <c r="A102" s="18" t="s">
        <v>173</v>
      </c>
      <c r="B102" s="19" t="s">
        <v>226</v>
      </c>
      <c r="C102" s="37" t="s">
        <v>19</v>
      </c>
      <c r="D102" s="26">
        <v>6</v>
      </c>
      <c r="E102" s="26"/>
      <c r="F102" s="26">
        <f>D102*E102</f>
        <v>0</v>
      </c>
    </row>
    <row r="103" spans="1:6" ht="102">
      <c r="A103" s="18" t="s">
        <v>227</v>
      </c>
      <c r="B103" s="19" t="s">
        <v>228</v>
      </c>
      <c r="C103" s="37" t="s">
        <v>19</v>
      </c>
      <c r="D103" s="26">
        <v>20</v>
      </c>
      <c r="E103" s="26"/>
      <c r="F103" s="26">
        <f>D103*E103</f>
        <v>0</v>
      </c>
    </row>
    <row r="104" spans="1:6" ht="102">
      <c r="A104" s="18" t="s">
        <v>229</v>
      </c>
      <c r="B104" s="19" t="s">
        <v>230</v>
      </c>
      <c r="C104" s="37" t="s">
        <v>19</v>
      </c>
      <c r="D104" s="26">
        <v>13</v>
      </c>
      <c r="E104" s="26"/>
      <c r="F104" s="26">
        <f>D104*E104</f>
        <v>0</v>
      </c>
    </row>
    <row r="105" spans="1:6">
      <c r="A105" s="18"/>
      <c r="B105" s="41" t="s">
        <v>199</v>
      </c>
      <c r="C105" s="37"/>
      <c r="D105" s="26"/>
      <c r="E105" s="31" t="s">
        <v>15</v>
      </c>
      <c r="F105" s="31">
        <f>SUM(F101:F104)</f>
        <v>0</v>
      </c>
    </row>
    <row r="106" spans="1:6">
      <c r="A106" s="18"/>
      <c r="B106" s="19"/>
      <c r="C106" s="37"/>
      <c r="D106" s="26"/>
      <c r="E106" s="31"/>
      <c r="F106" s="31"/>
    </row>
    <row r="107" spans="1:6">
      <c r="A107" s="30" t="s">
        <v>182</v>
      </c>
      <c r="B107" s="19"/>
      <c r="C107" s="37"/>
      <c r="D107" s="26"/>
      <c r="E107" s="26"/>
      <c r="F107" s="26"/>
    </row>
    <row r="108" spans="1:6">
      <c r="A108" s="30" t="s">
        <v>183</v>
      </c>
      <c r="B108" s="19"/>
      <c r="C108" s="37"/>
      <c r="D108" s="26"/>
      <c r="E108" s="26"/>
      <c r="F108" s="26"/>
    </row>
    <row r="109" spans="1:6">
      <c r="A109" s="18" t="s">
        <v>184</v>
      </c>
      <c r="B109" s="19" t="s">
        <v>185</v>
      </c>
      <c r="C109" s="37" t="s">
        <v>10</v>
      </c>
      <c r="D109" s="26">
        <v>1</v>
      </c>
      <c r="E109" s="26"/>
      <c r="F109" s="26">
        <f>D109*E109</f>
        <v>0</v>
      </c>
    </row>
    <row r="110" spans="1:6" ht="38.25">
      <c r="A110" s="18" t="s">
        <v>186</v>
      </c>
      <c r="B110" s="19" t="s">
        <v>187</v>
      </c>
      <c r="C110" s="37" t="s">
        <v>10</v>
      </c>
      <c r="D110" s="26">
        <v>1</v>
      </c>
      <c r="E110" s="26"/>
      <c r="F110" s="26">
        <f>D110*E110</f>
        <v>0</v>
      </c>
    </row>
    <row r="111" spans="1:6">
      <c r="A111" s="18"/>
      <c r="B111" s="41" t="s">
        <v>199</v>
      </c>
      <c r="C111" s="37"/>
      <c r="D111" s="26"/>
      <c r="E111" s="31" t="s">
        <v>15</v>
      </c>
      <c r="F111" s="31">
        <f>SUM(F109:F110)</f>
        <v>0</v>
      </c>
    </row>
    <row r="112" spans="1:6">
      <c r="A112" s="14"/>
      <c r="B112" s="15"/>
      <c r="C112" s="40"/>
      <c r="E112" s="22"/>
      <c r="F112" s="22"/>
    </row>
    <row r="114" spans="1:5">
      <c r="B114" s="4" t="s">
        <v>188</v>
      </c>
      <c r="C114" s="5"/>
      <c r="D114" s="5"/>
      <c r="E114" s="46"/>
    </row>
    <row r="115" spans="1:5">
      <c r="A115" s="44"/>
      <c r="B115" s="6" t="s">
        <v>1</v>
      </c>
      <c r="C115" s="7"/>
      <c r="D115" s="7"/>
      <c r="E115" s="47" t="s">
        <v>202</v>
      </c>
    </row>
    <row r="116" spans="1:5">
      <c r="A116" s="44"/>
      <c r="B116" s="8" t="s">
        <v>189</v>
      </c>
      <c r="C116" s="9"/>
      <c r="D116" s="51"/>
      <c r="E116" s="48"/>
    </row>
    <row r="117" spans="1:5">
      <c r="A117" s="44"/>
      <c r="B117" s="8" t="s">
        <v>190</v>
      </c>
      <c r="C117" s="9"/>
      <c r="D117" s="51"/>
      <c r="E117" s="48"/>
    </row>
    <row r="118" spans="1:5">
      <c r="A118" s="44"/>
      <c r="B118" s="8" t="s">
        <v>191</v>
      </c>
      <c r="C118" s="9"/>
      <c r="D118" s="51"/>
      <c r="E118" s="48"/>
    </row>
    <row r="119" spans="1:5">
      <c r="A119" s="44"/>
      <c r="B119" s="8" t="s">
        <v>192</v>
      </c>
      <c r="C119" s="9"/>
      <c r="D119" s="51"/>
      <c r="E119" s="48"/>
    </row>
    <row r="120" spans="1:5">
      <c r="A120" s="44"/>
      <c r="B120" s="8" t="s">
        <v>193</v>
      </c>
      <c r="C120" s="9"/>
      <c r="D120" s="51"/>
      <c r="E120" s="48"/>
    </row>
    <row r="121" spans="1:5">
      <c r="A121" s="44"/>
      <c r="B121" s="10" t="s">
        <v>194</v>
      </c>
      <c r="C121" s="11"/>
      <c r="D121" s="52"/>
      <c r="E121" s="49"/>
    </row>
    <row r="122" spans="1:5">
      <c r="A122" s="44"/>
      <c r="B122" s="192" t="s">
        <v>199</v>
      </c>
      <c r="C122" s="193"/>
      <c r="D122" s="193"/>
      <c r="E122" s="31">
        <f>SUM(E116:E121)</f>
        <v>0</v>
      </c>
    </row>
  </sheetData>
  <mergeCells count="2">
    <mergeCell ref="A3:A4"/>
    <mergeCell ref="B3:B4"/>
  </mergeCells>
  <pageMargins left="0.74803149606299213" right="0.74803149606299213" top="0.98425196850393704" bottom="0.98425196850393704"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95"/>
  <sheetViews>
    <sheetView topLeftCell="A82" zoomScale="85" workbookViewId="0">
      <selection activeCell="C121" sqref="C121"/>
    </sheetView>
  </sheetViews>
  <sheetFormatPr defaultRowHeight="12.75"/>
  <cols>
    <col min="1" max="1" width="5.85546875" style="80" customWidth="1"/>
    <col min="2" max="2" width="35.140625" style="40" customWidth="1"/>
    <col min="3" max="3" width="8" style="50" customWidth="1"/>
    <col min="4" max="4" width="13.28515625" style="23" customWidth="1"/>
    <col min="5" max="5" width="12.85546875" style="23" customWidth="1"/>
    <col min="6" max="6" width="13.7109375" style="23" customWidth="1"/>
    <col min="7" max="16384" width="9.140625" style="44"/>
  </cols>
  <sheetData>
    <row r="1" spans="1:6" s="43" customFormat="1" ht="16.5">
      <c r="A1" s="208" t="s">
        <v>496</v>
      </c>
      <c r="B1" s="208"/>
      <c r="C1" s="208"/>
      <c r="D1" s="208"/>
      <c r="E1" s="208"/>
      <c r="F1" s="208"/>
    </row>
    <row r="2" spans="1:6" s="43" customFormat="1" ht="16.5">
      <c r="A2" s="74"/>
      <c r="B2" s="53"/>
      <c r="C2" s="54"/>
      <c r="D2" s="56"/>
      <c r="E2" s="56"/>
      <c r="F2" s="56"/>
    </row>
    <row r="3" spans="1:6" s="43" customFormat="1">
      <c r="A3" s="75"/>
      <c r="C3" s="55"/>
      <c r="D3" s="22"/>
      <c r="E3" s="22"/>
      <c r="F3" s="22"/>
    </row>
    <row r="4" spans="1:6" s="43" customFormat="1" ht="25.5">
      <c r="A4" s="209" t="s">
        <v>247</v>
      </c>
      <c r="B4" s="210" t="s">
        <v>248</v>
      </c>
      <c r="C4" s="34" t="s">
        <v>195</v>
      </c>
      <c r="D4" s="66" t="s">
        <v>2</v>
      </c>
      <c r="E4" s="66" t="s">
        <v>197</v>
      </c>
      <c r="F4" s="66" t="s">
        <v>196</v>
      </c>
    </row>
    <row r="5" spans="1:6">
      <c r="A5" s="209"/>
      <c r="B5" s="210"/>
      <c r="C5" s="34" t="s">
        <v>200</v>
      </c>
      <c r="D5" s="35">
        <v>2</v>
      </c>
      <c r="E5" s="35">
        <v>3</v>
      </c>
      <c r="F5" s="34" t="s">
        <v>201</v>
      </c>
    </row>
    <row r="6" spans="1:6" ht="16.5">
      <c r="A6" s="76" t="s">
        <v>249</v>
      </c>
      <c r="B6" s="57"/>
      <c r="C6" s="58"/>
      <c r="D6" s="67"/>
      <c r="E6" s="68"/>
      <c r="F6" s="68"/>
    </row>
    <row r="7" spans="1:6" ht="16.5">
      <c r="A7" s="223" t="s">
        <v>238</v>
      </c>
      <c r="B7" s="223"/>
      <c r="C7" s="59"/>
      <c r="D7" s="68"/>
      <c r="E7" s="68"/>
      <c r="F7" s="68"/>
    </row>
    <row r="8" spans="1:6" ht="165">
      <c r="A8" s="77">
        <v>1</v>
      </c>
      <c r="B8" s="60" t="s">
        <v>250</v>
      </c>
      <c r="C8" s="61" t="s">
        <v>251</v>
      </c>
      <c r="D8" s="69">
        <v>20</v>
      </c>
      <c r="E8" s="70"/>
      <c r="F8" s="70"/>
    </row>
    <row r="9" spans="1:6" ht="165">
      <c r="A9" s="77">
        <v>2</v>
      </c>
      <c r="B9" s="60" t="s">
        <v>252</v>
      </c>
      <c r="C9" s="61" t="s">
        <v>251</v>
      </c>
      <c r="D9" s="69">
        <v>68</v>
      </c>
      <c r="E9" s="70"/>
      <c r="F9" s="70"/>
    </row>
    <row r="10" spans="1:6" ht="148.5">
      <c r="A10" s="77">
        <v>3</v>
      </c>
      <c r="B10" s="60" t="s">
        <v>253</v>
      </c>
      <c r="C10" s="61" t="s">
        <v>251</v>
      </c>
      <c r="D10" s="69">
        <v>7</v>
      </c>
      <c r="E10" s="70"/>
      <c r="F10" s="70"/>
    </row>
    <row r="11" spans="1:6" ht="148.5">
      <c r="A11" s="77">
        <v>4</v>
      </c>
      <c r="B11" s="60" t="s">
        <v>254</v>
      </c>
      <c r="C11" s="61" t="s">
        <v>251</v>
      </c>
      <c r="D11" s="69">
        <v>151</v>
      </c>
      <c r="E11" s="70"/>
      <c r="F11" s="70"/>
    </row>
    <row r="12" spans="1:6" ht="132">
      <c r="A12" s="77">
        <v>5</v>
      </c>
      <c r="B12" s="60" t="s">
        <v>255</v>
      </c>
      <c r="C12" s="61" t="s">
        <v>251</v>
      </c>
      <c r="D12" s="69">
        <v>2</v>
      </c>
      <c r="E12" s="70"/>
      <c r="F12" s="70"/>
    </row>
    <row r="13" spans="1:6" ht="66">
      <c r="A13" s="77">
        <v>6</v>
      </c>
      <c r="B13" s="60" t="s">
        <v>256</v>
      </c>
      <c r="C13" s="61" t="s">
        <v>257</v>
      </c>
      <c r="D13" s="69">
        <v>3.6</v>
      </c>
      <c r="E13" s="70"/>
      <c r="F13" s="70"/>
    </row>
    <row r="14" spans="1:6" ht="99">
      <c r="A14" s="77">
        <v>7</v>
      </c>
      <c r="B14" s="60" t="s">
        <v>258</v>
      </c>
      <c r="C14" s="61" t="s">
        <v>259</v>
      </c>
      <c r="D14" s="69">
        <v>3</v>
      </c>
      <c r="E14" s="70"/>
      <c r="F14" s="70"/>
    </row>
    <row r="15" spans="1:6" ht="82.5">
      <c r="A15" s="77">
        <v>8</v>
      </c>
      <c r="B15" s="60" t="s">
        <v>260</v>
      </c>
      <c r="C15" s="61" t="s">
        <v>261</v>
      </c>
      <c r="D15" s="69">
        <v>7</v>
      </c>
      <c r="E15" s="70"/>
      <c r="F15" s="70"/>
    </row>
    <row r="16" spans="1:6" ht="132">
      <c r="A16" s="77">
        <v>9</v>
      </c>
      <c r="B16" s="63" t="s">
        <v>262</v>
      </c>
      <c r="C16" s="62" t="s">
        <v>259</v>
      </c>
      <c r="D16" s="70">
        <v>7</v>
      </c>
      <c r="E16" s="70"/>
      <c r="F16" s="70"/>
    </row>
    <row r="17" spans="1:6" ht="165">
      <c r="A17" s="77">
        <v>10</v>
      </c>
      <c r="B17" s="60" t="s">
        <v>263</v>
      </c>
      <c r="C17" s="61" t="s">
        <v>259</v>
      </c>
      <c r="D17" s="69">
        <v>5</v>
      </c>
      <c r="E17" s="69"/>
      <c r="F17" s="69"/>
    </row>
    <row r="18" spans="1:6" ht="49.5">
      <c r="A18" s="77">
        <v>11</v>
      </c>
      <c r="B18" s="60" t="s">
        <v>264</v>
      </c>
      <c r="C18" s="61" t="s">
        <v>259</v>
      </c>
      <c r="D18" s="69">
        <v>2</v>
      </c>
      <c r="E18" s="69"/>
      <c r="F18" s="69"/>
    </row>
    <row r="19" spans="1:6" ht="49.5">
      <c r="A19" s="77">
        <v>12</v>
      </c>
      <c r="B19" s="63" t="s">
        <v>265</v>
      </c>
      <c r="C19" s="61" t="s">
        <v>251</v>
      </c>
      <c r="D19" s="69">
        <v>283</v>
      </c>
      <c r="E19" s="70"/>
      <c r="F19" s="70"/>
    </row>
    <row r="20" spans="1:6" ht="66">
      <c r="A20" s="77">
        <v>13</v>
      </c>
      <c r="B20" s="60" t="s">
        <v>266</v>
      </c>
      <c r="C20" s="61" t="s">
        <v>251</v>
      </c>
      <c r="D20" s="69">
        <v>257</v>
      </c>
      <c r="E20" s="70"/>
      <c r="F20" s="70"/>
    </row>
    <row r="21" spans="1:6" ht="33">
      <c r="A21" s="77">
        <v>14</v>
      </c>
      <c r="B21" s="60" t="s">
        <v>267</v>
      </c>
      <c r="C21" s="61" t="s">
        <v>251</v>
      </c>
      <c r="D21" s="69">
        <v>250</v>
      </c>
      <c r="E21" s="70"/>
      <c r="F21" s="70"/>
    </row>
    <row r="22" spans="1:6" ht="33">
      <c r="A22" s="77">
        <v>15</v>
      </c>
      <c r="B22" s="60" t="s">
        <v>268</v>
      </c>
      <c r="C22" s="62" t="s">
        <v>269</v>
      </c>
      <c r="D22" s="69">
        <v>5</v>
      </c>
      <c r="E22" s="69"/>
      <c r="F22" s="69"/>
    </row>
    <row r="23" spans="1:6" ht="16.5">
      <c r="A23" s="78"/>
      <c r="B23" s="57"/>
      <c r="C23" s="58"/>
      <c r="D23" s="67"/>
      <c r="E23" s="68"/>
      <c r="F23" s="68"/>
    </row>
    <row r="24" spans="1:6" ht="16.5">
      <c r="A24" s="78"/>
      <c r="B24" s="57" t="s">
        <v>270</v>
      </c>
      <c r="C24" s="222"/>
      <c r="D24" s="222"/>
      <c r="E24" s="222"/>
      <c r="F24" s="71"/>
    </row>
    <row r="25" spans="1:6" ht="16.5">
      <c r="A25" s="77"/>
      <c r="B25" s="64"/>
      <c r="C25" s="61"/>
      <c r="D25" s="70"/>
      <c r="E25" s="70"/>
      <c r="F25" s="70"/>
    </row>
    <row r="26" spans="1:6" ht="16.5">
      <c r="A26" s="223" t="s">
        <v>239</v>
      </c>
      <c r="B26" s="223"/>
      <c r="C26" s="59"/>
      <c r="D26" s="68"/>
      <c r="E26" s="68"/>
      <c r="F26" s="68"/>
    </row>
    <row r="27" spans="1:6" ht="16.5">
      <c r="A27" s="77">
        <v>1</v>
      </c>
      <c r="B27" s="63" t="s">
        <v>271</v>
      </c>
      <c r="C27" s="61" t="s">
        <v>251</v>
      </c>
      <c r="D27" s="69">
        <v>20</v>
      </c>
      <c r="E27" s="69"/>
      <c r="F27" s="69"/>
    </row>
    <row r="28" spans="1:6" ht="16.5">
      <c r="A28" s="77">
        <v>2</v>
      </c>
      <c r="B28" s="63" t="s">
        <v>272</v>
      </c>
      <c r="C28" s="61" t="s">
        <v>251</v>
      </c>
      <c r="D28" s="69">
        <v>254</v>
      </c>
      <c r="E28" s="69"/>
      <c r="F28" s="69"/>
    </row>
    <row r="29" spans="1:6" ht="49.5">
      <c r="A29" s="77">
        <v>3</v>
      </c>
      <c r="B29" s="63" t="s">
        <v>273</v>
      </c>
      <c r="C29" s="61" t="s">
        <v>251</v>
      </c>
      <c r="D29" s="69">
        <v>274</v>
      </c>
      <c r="E29" s="69"/>
      <c r="F29" s="69"/>
    </row>
    <row r="30" spans="1:6" ht="25.5">
      <c r="A30" s="77">
        <v>4</v>
      </c>
      <c r="B30" s="65" t="s">
        <v>274</v>
      </c>
      <c r="C30" s="61" t="s">
        <v>259</v>
      </c>
      <c r="D30" s="69">
        <v>12</v>
      </c>
      <c r="E30" s="69"/>
      <c r="F30" s="69"/>
    </row>
    <row r="31" spans="1:6" ht="38.25">
      <c r="A31" s="77">
        <v>5</v>
      </c>
      <c r="B31" s="65" t="s">
        <v>275</v>
      </c>
      <c r="C31" s="61" t="s">
        <v>259</v>
      </c>
      <c r="D31" s="69">
        <v>2</v>
      </c>
      <c r="E31" s="69"/>
      <c r="F31" s="69"/>
    </row>
    <row r="32" spans="1:6" ht="66">
      <c r="A32" s="77">
        <v>6</v>
      </c>
      <c r="B32" s="63" t="s">
        <v>276</v>
      </c>
      <c r="C32" s="61" t="s">
        <v>251</v>
      </c>
      <c r="D32" s="69">
        <v>10</v>
      </c>
      <c r="E32" s="69"/>
      <c r="F32" s="69"/>
    </row>
    <row r="33" spans="1:6" ht="148.5">
      <c r="A33" s="77">
        <v>7</v>
      </c>
      <c r="B33" s="60" t="s">
        <v>277</v>
      </c>
      <c r="C33" s="61" t="s">
        <v>259</v>
      </c>
      <c r="D33" s="69">
        <v>6</v>
      </c>
      <c r="E33" s="69"/>
      <c r="F33" s="69"/>
    </row>
    <row r="34" spans="1:6" ht="49.5">
      <c r="A34" s="77">
        <v>8</v>
      </c>
      <c r="B34" s="60" t="s">
        <v>278</v>
      </c>
      <c r="C34" s="61" t="s">
        <v>259</v>
      </c>
      <c r="D34" s="69">
        <v>1</v>
      </c>
      <c r="E34" s="69"/>
      <c r="F34" s="69"/>
    </row>
    <row r="35" spans="1:6" ht="16.5">
      <c r="A35" s="77">
        <v>9</v>
      </c>
      <c r="B35" s="63" t="s">
        <v>279</v>
      </c>
      <c r="C35" s="61" t="s">
        <v>269</v>
      </c>
      <c r="D35" s="69">
        <v>5</v>
      </c>
      <c r="E35" s="69"/>
      <c r="F35" s="69"/>
    </row>
    <row r="36" spans="1:6" ht="33">
      <c r="A36" s="77">
        <v>10</v>
      </c>
      <c r="B36" s="63" t="s">
        <v>280</v>
      </c>
      <c r="C36" s="61" t="s">
        <v>269</v>
      </c>
      <c r="D36" s="69">
        <v>3</v>
      </c>
      <c r="E36" s="69"/>
      <c r="F36" s="69"/>
    </row>
    <row r="37" spans="1:6" ht="16.5">
      <c r="A37" s="78"/>
      <c r="B37" s="57" t="s">
        <v>281</v>
      </c>
      <c r="C37" s="224"/>
      <c r="D37" s="224"/>
      <c r="E37" s="224"/>
      <c r="F37" s="70"/>
    </row>
    <row r="38" spans="1:6" ht="16.5">
      <c r="A38" s="78"/>
      <c r="B38" s="64"/>
      <c r="C38" s="62"/>
      <c r="D38" s="70"/>
      <c r="E38" s="70"/>
      <c r="F38" s="70"/>
    </row>
    <row r="39" spans="1:6" ht="16.5">
      <c r="A39" s="223" t="s">
        <v>240</v>
      </c>
      <c r="B39" s="223"/>
      <c r="C39" s="59"/>
      <c r="D39" s="68"/>
      <c r="E39" s="68"/>
      <c r="F39" s="68"/>
    </row>
    <row r="40" spans="1:6" ht="49.5">
      <c r="A40" s="77">
        <v>1</v>
      </c>
      <c r="B40" s="60" t="s">
        <v>282</v>
      </c>
      <c r="C40" s="61" t="s">
        <v>259</v>
      </c>
      <c r="D40" s="69">
        <v>7</v>
      </c>
      <c r="E40" s="69"/>
      <c r="F40" s="69"/>
    </row>
    <row r="41" spans="1:6" ht="16.5">
      <c r="A41" s="77">
        <f>A40+1</f>
        <v>2</v>
      </c>
      <c r="B41" s="60" t="s">
        <v>283</v>
      </c>
      <c r="C41" s="61" t="s">
        <v>259</v>
      </c>
      <c r="D41" s="69">
        <v>1</v>
      </c>
      <c r="E41" s="69"/>
      <c r="F41" s="69"/>
    </row>
    <row r="42" spans="1:6" ht="16.5">
      <c r="A42" s="77">
        <f>A41+1</f>
        <v>3</v>
      </c>
      <c r="B42" s="60" t="s">
        <v>284</v>
      </c>
      <c r="C42" s="61" t="s">
        <v>251</v>
      </c>
      <c r="D42" s="69">
        <v>246</v>
      </c>
      <c r="E42" s="69"/>
      <c r="F42" s="69"/>
    </row>
    <row r="43" spans="1:6" ht="49.5">
      <c r="A43" s="77">
        <v>4</v>
      </c>
      <c r="B43" s="60" t="s">
        <v>285</v>
      </c>
      <c r="C43" s="61" t="s">
        <v>251</v>
      </c>
      <c r="D43" s="69">
        <v>246</v>
      </c>
      <c r="E43" s="69"/>
      <c r="F43" s="69"/>
    </row>
    <row r="44" spans="1:6" ht="16.5">
      <c r="A44" s="78">
        <v>5</v>
      </c>
      <c r="B44" s="60" t="s">
        <v>287</v>
      </c>
      <c r="C44" s="61" t="s">
        <v>286</v>
      </c>
      <c r="D44" s="69">
        <v>3</v>
      </c>
      <c r="E44" s="69"/>
      <c r="F44" s="69"/>
    </row>
    <row r="45" spans="1:6" ht="16.5">
      <c r="A45" s="78"/>
      <c r="B45" s="57" t="s">
        <v>288</v>
      </c>
      <c r="C45" s="224"/>
      <c r="D45" s="224"/>
      <c r="E45" s="224"/>
      <c r="F45" s="72"/>
    </row>
    <row r="46" spans="1:6" ht="16.5">
      <c r="A46" s="79"/>
      <c r="B46" s="57"/>
      <c r="C46" s="58"/>
      <c r="D46" s="67"/>
      <c r="E46" s="68"/>
      <c r="F46" s="68"/>
    </row>
    <row r="47" spans="1:6" ht="33">
      <c r="A47" s="76" t="s">
        <v>289</v>
      </c>
      <c r="B47" s="57"/>
      <c r="C47" s="58"/>
      <c r="D47" s="67"/>
      <c r="E47" s="68"/>
      <c r="F47" s="68"/>
    </row>
    <row r="48" spans="1:6" ht="16.5">
      <c r="A48" s="223" t="s">
        <v>243</v>
      </c>
      <c r="B48" s="223"/>
      <c r="C48" s="59"/>
      <c r="D48" s="68"/>
      <c r="E48" s="68"/>
      <c r="F48" s="68"/>
    </row>
    <row r="49" spans="1:6" ht="165">
      <c r="A49" s="77">
        <v>1</v>
      </c>
      <c r="B49" s="60" t="s">
        <v>252</v>
      </c>
      <c r="C49" s="61" t="s">
        <v>251</v>
      </c>
      <c r="D49" s="69">
        <v>67</v>
      </c>
      <c r="E49" s="70"/>
      <c r="F49" s="70"/>
    </row>
    <row r="50" spans="1:6" ht="148.5">
      <c r="A50" s="77">
        <v>2</v>
      </c>
      <c r="B50" s="60" t="s">
        <v>254</v>
      </c>
      <c r="C50" s="61" t="s">
        <v>251</v>
      </c>
      <c r="D50" s="69">
        <v>350</v>
      </c>
      <c r="E50" s="70"/>
      <c r="F50" s="70"/>
    </row>
    <row r="51" spans="1:6" ht="82.5">
      <c r="A51" s="77">
        <v>3</v>
      </c>
      <c r="B51" s="60" t="s">
        <v>260</v>
      </c>
      <c r="C51" s="61" t="s">
        <v>261</v>
      </c>
      <c r="D51" s="69">
        <v>9</v>
      </c>
      <c r="E51" s="70"/>
      <c r="F51" s="70"/>
    </row>
    <row r="52" spans="1:6" ht="132">
      <c r="A52" s="77">
        <v>4</v>
      </c>
      <c r="B52" s="63" t="s">
        <v>262</v>
      </c>
      <c r="C52" s="62" t="s">
        <v>259</v>
      </c>
      <c r="D52" s="70">
        <v>9</v>
      </c>
      <c r="E52" s="70"/>
      <c r="F52" s="70"/>
    </row>
    <row r="53" spans="1:6" ht="49.5">
      <c r="A53" s="77">
        <v>5</v>
      </c>
      <c r="B53" s="60" t="s">
        <v>264</v>
      </c>
      <c r="C53" s="61" t="s">
        <v>259</v>
      </c>
      <c r="D53" s="69">
        <v>9</v>
      </c>
      <c r="E53" s="69"/>
      <c r="F53" s="69"/>
    </row>
    <row r="54" spans="1:6" ht="49.5">
      <c r="A54" s="77">
        <v>6</v>
      </c>
      <c r="B54" s="63" t="s">
        <v>265</v>
      </c>
      <c r="C54" s="61" t="s">
        <v>251</v>
      </c>
      <c r="D54" s="69">
        <v>430</v>
      </c>
      <c r="E54" s="70"/>
      <c r="F54" s="70"/>
    </row>
    <row r="55" spans="1:6" ht="66">
      <c r="A55" s="77">
        <v>7</v>
      </c>
      <c r="B55" s="60" t="s">
        <v>266</v>
      </c>
      <c r="C55" s="61" t="s">
        <v>251</v>
      </c>
      <c r="D55" s="69">
        <v>426</v>
      </c>
      <c r="E55" s="70"/>
      <c r="F55" s="70"/>
    </row>
    <row r="56" spans="1:6" ht="33">
      <c r="A56" s="77">
        <v>8</v>
      </c>
      <c r="B56" s="60" t="s">
        <v>267</v>
      </c>
      <c r="C56" s="61" t="s">
        <v>251</v>
      </c>
      <c r="D56" s="69">
        <v>417</v>
      </c>
      <c r="E56" s="70"/>
      <c r="F56" s="70"/>
    </row>
    <row r="57" spans="1:6" ht="33">
      <c r="A57" s="77">
        <v>9</v>
      </c>
      <c r="B57" s="60" t="s">
        <v>268</v>
      </c>
      <c r="C57" s="62" t="s">
        <v>269</v>
      </c>
      <c r="D57" s="69">
        <v>5</v>
      </c>
      <c r="E57" s="69"/>
      <c r="F57" s="69"/>
    </row>
    <row r="58" spans="1:6" ht="16.5">
      <c r="A58" s="78"/>
      <c r="B58" s="57" t="s">
        <v>270</v>
      </c>
      <c r="C58" s="224"/>
      <c r="D58" s="224"/>
      <c r="E58" s="224"/>
      <c r="F58" s="70"/>
    </row>
    <row r="59" spans="1:6" ht="16.5">
      <c r="A59" s="77"/>
      <c r="B59" s="64"/>
      <c r="C59" s="61"/>
      <c r="D59" s="70"/>
      <c r="E59" s="70"/>
      <c r="F59" s="70"/>
    </row>
    <row r="60" spans="1:6" ht="16.5">
      <c r="A60" s="223" t="s">
        <v>244</v>
      </c>
      <c r="B60" s="223"/>
      <c r="C60" s="59"/>
      <c r="D60" s="68"/>
      <c r="E60" s="68"/>
      <c r="F60" s="68"/>
    </row>
    <row r="61" spans="1:6" ht="16.5">
      <c r="A61" s="77">
        <v>1</v>
      </c>
      <c r="B61" s="63" t="s">
        <v>272</v>
      </c>
      <c r="C61" s="61" t="s">
        <v>251</v>
      </c>
      <c r="D61" s="69">
        <v>451</v>
      </c>
      <c r="E61" s="69"/>
      <c r="F61" s="69"/>
    </row>
    <row r="62" spans="1:6" ht="49.5">
      <c r="A62" s="77">
        <v>2</v>
      </c>
      <c r="B62" s="63" t="s">
        <v>290</v>
      </c>
      <c r="C62" s="61" t="s">
        <v>251</v>
      </c>
      <c r="D62" s="69">
        <v>451</v>
      </c>
      <c r="E62" s="69"/>
      <c r="F62" s="69"/>
    </row>
    <row r="63" spans="1:6" ht="25.5">
      <c r="A63" s="77">
        <v>3</v>
      </c>
      <c r="B63" s="65" t="s">
        <v>274</v>
      </c>
      <c r="C63" s="61" t="s">
        <v>259</v>
      </c>
      <c r="D63" s="69">
        <v>22</v>
      </c>
      <c r="E63" s="69"/>
      <c r="F63" s="69"/>
    </row>
    <row r="64" spans="1:6" ht="66">
      <c r="A64" s="77">
        <v>4</v>
      </c>
      <c r="B64" s="63" t="s">
        <v>276</v>
      </c>
      <c r="C64" s="61" t="s">
        <v>251</v>
      </c>
      <c r="D64" s="69">
        <v>15</v>
      </c>
      <c r="E64" s="69"/>
      <c r="F64" s="69"/>
    </row>
    <row r="65" spans="1:6" ht="49.5">
      <c r="A65" s="77">
        <v>5</v>
      </c>
      <c r="B65" s="60" t="s">
        <v>278</v>
      </c>
      <c r="C65" s="61" t="s">
        <v>259</v>
      </c>
      <c r="D65" s="69">
        <v>9</v>
      </c>
      <c r="E65" s="69"/>
      <c r="F65" s="69"/>
    </row>
    <row r="66" spans="1:6" ht="16.5">
      <c r="A66" s="77">
        <v>6</v>
      </c>
      <c r="B66" s="63" t="s">
        <v>279</v>
      </c>
      <c r="C66" s="61" t="s">
        <v>269</v>
      </c>
      <c r="D66" s="69">
        <v>5</v>
      </c>
      <c r="E66" s="69"/>
      <c r="F66" s="69"/>
    </row>
    <row r="67" spans="1:6" ht="33">
      <c r="A67" s="77">
        <v>7</v>
      </c>
      <c r="B67" s="63" t="s">
        <v>280</v>
      </c>
      <c r="C67" s="61" t="s">
        <v>269</v>
      </c>
      <c r="D67" s="69">
        <v>3</v>
      </c>
      <c r="E67" s="69"/>
      <c r="F67" s="69"/>
    </row>
    <row r="68" spans="1:6" ht="16.5">
      <c r="A68" s="78"/>
      <c r="B68" s="57" t="s">
        <v>281</v>
      </c>
      <c r="C68" s="222"/>
      <c r="D68" s="222"/>
      <c r="E68" s="222"/>
      <c r="F68" s="71"/>
    </row>
    <row r="69" spans="1:6" ht="16.5">
      <c r="A69" s="78"/>
      <c r="B69" s="64"/>
      <c r="C69" s="62"/>
      <c r="D69" s="70"/>
      <c r="E69" s="70"/>
      <c r="F69" s="70"/>
    </row>
    <row r="70" spans="1:6" ht="16.5">
      <c r="A70" s="223" t="s">
        <v>245</v>
      </c>
      <c r="B70" s="223"/>
      <c r="C70" s="59"/>
      <c r="D70" s="68"/>
      <c r="E70" s="68"/>
      <c r="F70" s="68"/>
    </row>
    <row r="71" spans="1:6" ht="49.5">
      <c r="A71" s="77">
        <v>1</v>
      </c>
      <c r="B71" s="60" t="s">
        <v>282</v>
      </c>
      <c r="C71" s="61" t="s">
        <v>259</v>
      </c>
      <c r="D71" s="69">
        <v>9</v>
      </c>
      <c r="E71" s="69"/>
      <c r="F71" s="69"/>
    </row>
    <row r="72" spans="1:6" ht="16.5">
      <c r="A72" s="77">
        <f>A71+1</f>
        <v>2</v>
      </c>
      <c r="B72" s="60" t="s">
        <v>283</v>
      </c>
      <c r="C72" s="61" t="s">
        <v>259</v>
      </c>
      <c r="D72" s="69">
        <v>1</v>
      </c>
      <c r="E72" s="69"/>
      <c r="F72" s="69"/>
    </row>
    <row r="73" spans="1:6" ht="16.5">
      <c r="A73" s="77">
        <f>A72+1</f>
        <v>3</v>
      </c>
      <c r="B73" s="60" t="s">
        <v>284</v>
      </c>
      <c r="C73" s="61" t="s">
        <v>251</v>
      </c>
      <c r="D73" s="69">
        <v>417</v>
      </c>
      <c r="E73" s="69"/>
      <c r="F73" s="69"/>
    </row>
    <row r="74" spans="1:6" ht="49.5">
      <c r="A74" s="77">
        <v>4</v>
      </c>
      <c r="B74" s="60" t="s">
        <v>285</v>
      </c>
      <c r="C74" s="61" t="s">
        <v>251</v>
      </c>
      <c r="D74" s="69">
        <v>417</v>
      </c>
      <c r="E74" s="69"/>
      <c r="F74" s="69"/>
    </row>
    <row r="75" spans="1:6" ht="16.5">
      <c r="A75" s="78">
        <v>5</v>
      </c>
      <c r="B75" s="60" t="s">
        <v>287</v>
      </c>
      <c r="C75" s="61" t="s">
        <v>286</v>
      </c>
      <c r="D75" s="69">
        <v>5</v>
      </c>
      <c r="E75" s="69"/>
      <c r="F75" s="69"/>
    </row>
    <row r="76" spans="1:6" ht="16.5">
      <c r="A76" s="79"/>
      <c r="B76" s="57" t="s">
        <v>288</v>
      </c>
      <c r="C76" s="222"/>
      <c r="D76" s="222"/>
      <c r="E76" s="222"/>
      <c r="F76" s="73"/>
    </row>
    <row r="80" spans="1:6">
      <c r="B80" s="36" t="s">
        <v>291</v>
      </c>
    </row>
    <row r="82" spans="1:6" ht="16.5">
      <c r="A82" s="74"/>
      <c r="B82" s="53"/>
      <c r="C82" s="54"/>
      <c r="D82" s="56"/>
      <c r="E82" s="56"/>
      <c r="F82" s="56"/>
    </row>
    <row r="83" spans="1:6" ht="16.5">
      <c r="A83" s="227" t="s">
        <v>237</v>
      </c>
      <c r="B83" s="228"/>
      <c r="C83" s="228"/>
      <c r="D83" s="228"/>
      <c r="E83" s="228"/>
      <c r="F83" s="229"/>
    </row>
    <row r="84" spans="1:6" ht="16.5">
      <c r="A84" s="223" t="s">
        <v>238</v>
      </c>
      <c r="B84" s="223"/>
      <c r="C84" s="59"/>
      <c r="D84" s="68"/>
      <c r="E84" s="68"/>
      <c r="F84" s="68"/>
    </row>
    <row r="85" spans="1:6" ht="16.5">
      <c r="A85" s="223" t="s">
        <v>239</v>
      </c>
      <c r="B85" s="223"/>
      <c r="C85" s="59"/>
      <c r="D85" s="68"/>
      <c r="E85" s="68"/>
      <c r="F85" s="68"/>
    </row>
    <row r="86" spans="1:6" ht="16.5">
      <c r="A86" s="223" t="s">
        <v>240</v>
      </c>
      <c r="B86" s="223"/>
      <c r="C86" s="59"/>
      <c r="D86" s="68"/>
      <c r="E86" s="68"/>
      <c r="F86" s="68"/>
    </row>
    <row r="87" spans="1:6" ht="16.5">
      <c r="A87" s="226" t="s">
        <v>241</v>
      </c>
      <c r="B87" s="226"/>
      <c r="C87" s="58"/>
      <c r="D87" s="67"/>
      <c r="E87" s="68"/>
      <c r="F87" s="68"/>
    </row>
    <row r="88" spans="1:6" ht="33" customHeight="1">
      <c r="A88" s="227" t="s">
        <v>242</v>
      </c>
      <c r="B88" s="228"/>
      <c r="C88" s="228"/>
      <c r="D88" s="228"/>
      <c r="E88" s="228"/>
      <c r="F88" s="229"/>
    </row>
    <row r="89" spans="1:6" ht="16.5">
      <c r="A89" s="223" t="s">
        <v>243</v>
      </c>
      <c r="B89" s="223"/>
      <c r="C89" s="59"/>
      <c r="D89" s="68"/>
      <c r="E89" s="68"/>
      <c r="F89" s="68"/>
    </row>
    <row r="90" spans="1:6" ht="16.5">
      <c r="A90" s="223" t="s">
        <v>244</v>
      </c>
      <c r="B90" s="223"/>
      <c r="C90" s="59"/>
      <c r="D90" s="68"/>
      <c r="E90" s="68"/>
      <c r="F90" s="68"/>
    </row>
    <row r="91" spans="1:6" ht="16.5">
      <c r="A91" s="223" t="s">
        <v>245</v>
      </c>
      <c r="B91" s="223"/>
      <c r="C91" s="59"/>
      <c r="D91" s="68"/>
      <c r="E91" s="68"/>
      <c r="F91" s="68"/>
    </row>
    <row r="92" spans="1:6" ht="16.5">
      <c r="A92" s="226" t="s">
        <v>246</v>
      </c>
      <c r="B92" s="226"/>
      <c r="C92" s="58"/>
      <c r="D92" s="67"/>
      <c r="E92" s="68"/>
      <c r="F92" s="68"/>
    </row>
    <row r="93" spans="1:6">
      <c r="A93" s="197"/>
      <c r="B93" s="198"/>
      <c r="C93" s="199"/>
      <c r="D93" s="200"/>
      <c r="E93" s="200"/>
      <c r="F93" s="200"/>
    </row>
    <row r="94" spans="1:6">
      <c r="A94" s="201"/>
      <c r="B94" s="202" t="s">
        <v>495</v>
      </c>
      <c r="C94" s="203"/>
      <c r="D94" s="204"/>
      <c r="E94" s="205"/>
      <c r="F94" s="205">
        <f>F87+F92</f>
        <v>0</v>
      </c>
    </row>
    <row r="95" spans="1:6" ht="16.5">
      <c r="A95" s="225"/>
      <c r="B95" s="225"/>
      <c r="C95" s="225"/>
      <c r="D95" s="225"/>
      <c r="E95" s="225"/>
      <c r="F95" s="225"/>
    </row>
  </sheetData>
  <mergeCells count="26">
    <mergeCell ref="A1:F1"/>
    <mergeCell ref="A95:F95"/>
    <mergeCell ref="A7:B7"/>
    <mergeCell ref="C24:E24"/>
    <mergeCell ref="A89:B89"/>
    <mergeCell ref="A90:B90"/>
    <mergeCell ref="A91:B91"/>
    <mergeCell ref="A92:B92"/>
    <mergeCell ref="A84:B84"/>
    <mergeCell ref="A85:B85"/>
    <mergeCell ref="A86:B86"/>
    <mergeCell ref="A87:B87"/>
    <mergeCell ref="A88:F88"/>
    <mergeCell ref="A83:F83"/>
    <mergeCell ref="A48:B48"/>
    <mergeCell ref="C58:E58"/>
    <mergeCell ref="A4:A5"/>
    <mergeCell ref="B4:B5"/>
    <mergeCell ref="A60:B60"/>
    <mergeCell ref="C68:E68"/>
    <mergeCell ref="A70:B70"/>
    <mergeCell ref="C76:E76"/>
    <mergeCell ref="A26:B26"/>
    <mergeCell ref="C37:E37"/>
    <mergeCell ref="A39:B39"/>
    <mergeCell ref="C45:E45"/>
  </mergeCells>
  <pageMargins left="0.74803149606299213" right="0.55118110236220474" top="0.98425196850393704" bottom="0.98425196850393704" header="0" footer="0"/>
  <pageSetup paperSize="9" orientation="portrait" r:id="rId1"/>
  <headerFooter alignWithMargins="0">
    <oddFooter>&amp;L&amp;9Razpisna dokumentacija - gradnje: POGLAVJE 4&amp;R&amp;9&amp;P od &amp;N</oddFooter>
  </headerFooter>
  <rowBreaks count="1" manualBreakCount="1">
    <brk id="4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5" sqref="J35"/>
    </sheetView>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6</vt:i4>
      </vt:variant>
    </vt:vector>
  </HeadingPairs>
  <TitlesOfParts>
    <vt:vector size="12" baseType="lpstr">
      <vt:lpstr>Vodovod Breg</vt:lpstr>
      <vt:lpstr>CESTA</vt:lpstr>
      <vt:lpstr>1. FAZA</vt:lpstr>
      <vt:lpstr>2. FAZA</vt:lpstr>
      <vt:lpstr>CR</vt:lpstr>
      <vt:lpstr>List1</vt:lpstr>
      <vt:lpstr>'2. FAZA'!Področje_tiskanja</vt:lpstr>
      <vt:lpstr>CR!Področje_tiskanja</vt:lpstr>
      <vt:lpstr>'Vodovod Breg'!Področje_tiskanja</vt:lpstr>
      <vt:lpstr>'2. FAZA'!Tiskanje_naslovov</vt:lpstr>
      <vt:lpstr>CR!Tiskanje_naslovov</vt:lpstr>
      <vt:lpstr>'Vodovod Breg'!Tiskanje_naslovov</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Dejan Rep</dc:creator>
  <cp:lastModifiedBy>upu</cp:lastModifiedBy>
  <cp:lastPrinted>2016-12-29T07:52:43Z</cp:lastPrinted>
  <dcterms:created xsi:type="dcterms:W3CDTF">2016-11-29T07:14:44Z</dcterms:created>
  <dcterms:modified xsi:type="dcterms:W3CDTF">2016-12-29T08:23:47Z</dcterms:modified>
</cp:coreProperties>
</file>