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730" windowHeight="11760"/>
  </bookViews>
  <sheets>
    <sheet name="rekapitulacija" sheetId="1" r:id="rId1"/>
    <sheet name="popis del" sheetId="2" r:id="rId2"/>
  </sheets>
  <definedNames>
    <definedName name="_Toc296107928" localSheetId="0">rekapitulacija!$B$7</definedName>
    <definedName name="_Toc296107929" localSheetId="0">rekapitulacija!$A$9</definedName>
    <definedName name="_xlnm.Print_Area" localSheetId="1">'popis del'!$A$1:$G$52</definedName>
    <definedName name="_xlnm.Print_Area" localSheetId="0">rekapitulacija!$A$1:$C$39</definedName>
    <definedName name="_xlnm.Print_Titles" localSheetId="1">'popis del'!$19:$20</definedName>
  </definedNames>
  <calcPr calcId="145621"/>
</workbook>
</file>

<file path=xl/calcChain.xml><?xml version="1.0" encoding="utf-8"?>
<calcChain xmlns="http://schemas.openxmlformats.org/spreadsheetml/2006/main">
  <c r="G50" i="2" l="1"/>
  <c r="G49" i="2"/>
  <c r="G43" i="2"/>
  <c r="G42" i="2"/>
  <c r="G41" i="2"/>
  <c r="G40" i="2"/>
  <c r="G39" i="2"/>
  <c r="G33" i="2"/>
  <c r="G34" i="2" s="1"/>
  <c r="C17" i="1" s="1"/>
  <c r="G32" i="2"/>
  <c r="G27" i="2"/>
  <c r="G25" i="2"/>
  <c r="G24" i="2"/>
  <c r="G44" i="2"/>
  <c r="C19" i="1" s="1"/>
  <c r="B24" i="2"/>
  <c r="B25" i="2" s="1"/>
  <c r="B26" i="2" s="1"/>
  <c r="G51" i="2" l="1"/>
  <c r="C21" i="1" s="1"/>
  <c r="G28" i="2"/>
  <c r="C15" i="1" s="1"/>
  <c r="C24" i="1" s="1"/>
  <c r="C28" i="1" s="1"/>
  <c r="C30" i="1" l="1"/>
  <c r="C32" i="1" s="1"/>
</calcChain>
</file>

<file path=xl/sharedStrings.xml><?xml version="1.0" encoding="utf-8"?>
<sst xmlns="http://schemas.openxmlformats.org/spreadsheetml/2006/main" count="88" uniqueCount="69">
  <si>
    <t>(ponudnik)</t>
  </si>
  <si>
    <t xml:space="preserve">PREDRAČUN ŠT. __________________ </t>
  </si>
  <si>
    <t xml:space="preserve">V skladu s pogoji predmetnega javnega naročila ponujamo izvedbo celotnih razpisanih del, po popisu del: </t>
  </si>
  <si>
    <t>SKUPNA REKAPITULACIJA</t>
  </si>
  <si>
    <t>Vrednost (v €)</t>
  </si>
  <si>
    <t xml:space="preserve">DDV </t>
  </si>
  <si>
    <t xml:space="preserve">POGODBENA VREDNOST SKUPAJ </t>
  </si>
  <si>
    <t>POGLAVJE 4</t>
  </si>
  <si>
    <t>(žig)</t>
  </si>
  <si>
    <t>(ime in priimek osebe, pooblaščene za podpisovanje v imenu ponudnika)</t>
  </si>
  <si>
    <t>Kraj in datum</t>
  </si>
  <si>
    <t>(podpis)</t>
  </si>
  <si>
    <t>SKUPAJ VREDNOST S POPUSTOM</t>
  </si>
  <si>
    <t>Projekt: ENERGETSKA SANACIJA OSNOVNE ŠOLE ŽIROVNICA</t>
  </si>
  <si>
    <t>EVENTUELNI POPUST  _______%</t>
  </si>
  <si>
    <t>GRADBENO OBRTNIŠKA DELA</t>
  </si>
  <si>
    <t xml:space="preserve">1.2. Popis del </t>
  </si>
  <si>
    <r>
      <t>OPOMBE:</t>
    </r>
    <r>
      <rPr>
        <sz val="9"/>
        <rFont val="Courier New"/>
        <family val="3"/>
        <charset val="238"/>
      </rPr>
      <t xml:space="preserve"> </t>
    </r>
  </si>
  <si>
    <t>Vsa dela se izvajajo z dobavo vsega potrebnega materiala za izvedbo faze v posamezni postavki (če ni navedeno drugače), s pomožnimi deli in transporti do mesta vgradnje, v skladu z  veljavnimi normativi Združenja gradbeništva Slovenije.
'Vse konstrukcije, izkopi in zasipi so obračunane v vgrajenem oz raščenem stanju, zato mora izvajalec v ceni upoštevati faktor raztresa (brez uveljavljanja dodatnega količin na faktor).</t>
  </si>
  <si>
    <t>Ponudnik-izvajalec del mora pred izvedbo preučiti tehnično dokumentacijo, vse nejasnosti odpraviti v dogovoru z investitorjem in projektantom, ter izdelati terminski plan poteka del.
Terminski plan je potrebno uskladiti z investitorjem.
Dela ki nastanejo kot nepredvidljiva posledica za začasno premostitev  težav ali posegi po željah investitorja, v popisu niso zajeta in jih je potrebno predhodno uskladiti z investitorjem. Zanja, oz.zaradi le teh, izvajalec pri obračunu po tem popisu tudi ne more uveljavljati  stroškov za "dodatna dela".</t>
  </si>
  <si>
    <t xml:space="preserve"> </t>
  </si>
  <si>
    <t>Izvajalec lahko v soglasju z projektantom in nadzorom ponudi enakovredno rešitev izvedbe posamezne faze dela, kar je v posam.postavkah navedeno (opisasano: kot npr.,...), vendar pri tem ne more uveljavljati zahtev po dodatnih stoških izvedbe.</t>
  </si>
  <si>
    <t xml:space="preserve">Varovanje objekta, delavcev, okolice (podpiranje, ograje,...), transport materialov in ureditev gradbišča (dostop, žerjav, potrebna infrastruktura za zaposlene,...) mora biti zajeto v enotnih cenah izvedbe. </t>
  </si>
  <si>
    <t>A - GRADBENA DELA</t>
  </si>
  <si>
    <t>A.5.</t>
  </si>
  <si>
    <t>Izdelava  topl.izol.fasade  s tankoslojnim zrakopropustnim ometom v sestavi:
(kamena volna 20cm, osn.+ arm.sloj, zaključni sloj kot npr.Timfas Silikat (z večjimi rustikalnimi zrni)  -  določi investitor (okoli oken pritličja pas - šir.do 20cm z gladkim ometom v svetlem tonu), z dobavo vsega materiala in pom.deli in vsemi izravnalnimi deli na neravninah obstoječe fasade</t>
  </si>
  <si>
    <t>m2</t>
  </si>
  <si>
    <t>Izdelava  topl.izol.podstavka fasade po sistemu kot n. primer
TIM Laško Demit PLUS v kompletni sestavi:
ekstrudiran polistiren-profilirane plošče deb.20cm pritrjen na AB zid z lepilom in sidri (do 2kom/m2), osn.+arm.omet ;
zaključni sloj vodoodbojen (kot npr. Kulirpalst enobarven rustikalno obdelan) - po navodilih  projektanta, 
z dobavo vsega potrebnega materiala in pom.deli.
(skupne viš.do 1m)povprečna višina 45cm, vključno z vsemi sanacijskimi deli odpravljanja kapilarne vlage in odpravo vseh neravnin</t>
  </si>
  <si>
    <t>Izdelava  fasadnih vencev iz dekorativnih profilov iz steklocementa TIM Laško (tip določi projektant), z lepljenjem profilov na Demit podlago, lepljenjem - armiranjem stikov med posameznimi elementi  in opleskom le teh s fasadno barvo (akrilno, silikatno,..- po zahtevah proizvajalca sistema) - ton barve določi projektant, z dobavo materiala in pom.deli (zaščita pred nanosom finalnga fasadnega sloja in čiščenje).</t>
  </si>
  <si>
    <t xml:space="preserve"> Fasadni  (do 55/25m) - zatrepni napušč</t>
  </si>
  <si>
    <t>m1</t>
  </si>
  <si>
    <t>Dobava in polaganje toplotne izolacije podstrehe v sestavu 25cm kamene volne + Tyveck + Pvc folija z vsemi demontažnimi in montažnimi deli in dela dostave materiala na podstreho z deli rakrivanje obstoječe kritine in ponovno pokrivanje in krpanje eventuelno poškodovanih delov obstoječe kritine in dobavo pohodnih desk za komunikacijo vzdrževalcev po podstrehi širine 40cm v skupni dolžini 115m. V ceni morajo biti zajeti vsi eventuelni dodatni stroški glede na težavnost sanacijskih del</t>
  </si>
  <si>
    <t>5.</t>
  </si>
  <si>
    <t>Menjava poškodovane kritine (barvana Alu profilirana pločevina s protikondenznim nanosom na spodnji strani kritine) z vsemi demontažnimi in montažnimi deli in odvozom stare kritine</t>
  </si>
  <si>
    <t>6.</t>
  </si>
  <si>
    <t>Okna  deljena v rastru, (dim od 8,00x280 do 1,20x160cm) ali krili na odpiranje z vsemi potrebnimi ojačitvami glede na velikosti posameznih oken   
Na oknih vgrajena zun.Al polica (tipska-profilna) šir.do 35cm; na notr.lesena polica šir.do 15cm, obložena z laminatom "postforming" deb.do 5cm (vidni rob)
Zunaj Al barvane žaluzije šir.min. 65mm z ojačitvenim robom(kot Medle,Krpan,...), ročno upravljanje iz prostora-monokomanda, s tipsko omarico in vodili iz Al barvanih profilov, vključno z vsem tesnenjem pri parapetu, stropu in obeh stranskih zidovih in izdelavo zaključne fasadne maske med dvemi okni, vključno z vsemi nepredvidenimi dodatnimi deli. Vsa okna izvedbe z največjo dovoljeno toplotno prevodnostjo Umax (1,17W/m2K)</t>
  </si>
  <si>
    <t>Okna</t>
  </si>
  <si>
    <t>7.</t>
  </si>
  <si>
    <t>Pregled in servisno popravilo  obstoječih PVC oken</t>
  </si>
  <si>
    <t>8.</t>
  </si>
  <si>
    <t>Zamenjava kritine osvetljenega hodnika med šolo in telovadnico v sestavi varjeni večslojni leksan s dovoljeno toplotno prevodnostjo največ 1,17 W/m2K  z vsemi montažnimi deli in odvozom stare kritine.</t>
  </si>
  <si>
    <t>Zamenjava obstoječih kovinskih vrat na prehodu iz šole k športni dvorani</t>
  </si>
  <si>
    <t>9.</t>
  </si>
  <si>
    <t>Montaža, demontaža in čiščenje cevnih fasadnih odrov viš.do 12 m z vsemi manipulativnimi stroški.
(podan je oder za fasade in masko strehe iz panelov, ter steklno steno vhoda)</t>
  </si>
  <si>
    <t xml:space="preserve"> DOKUMENTACIJA, SPLOŠNO</t>
  </si>
  <si>
    <t>A.6.</t>
  </si>
  <si>
    <t>ur</t>
  </si>
  <si>
    <t>Razna nepredvidena dela, po vpisu nadzorne službe v gradbeni dnevnik, obračun po dejanskih količinah.
(cena cca 3% predračunske vrednosti projekta)</t>
  </si>
  <si>
    <t xml:space="preserve">Popis obravnava vsa gradbeno obrtniška dela na objektu (meja -zun.linija fasade), skupaj s potrebnimi pripravljalnimi in zemeljskimi deli.  
</t>
  </si>
  <si>
    <t>FASADERSKA DELA</t>
  </si>
  <si>
    <t>SANACIJA PODSTREŠJA</t>
  </si>
  <si>
    <t xml:space="preserve">STAVBNO POHIŠTVO </t>
  </si>
  <si>
    <t>FASADERSKA DELA SKUPAJ</t>
  </si>
  <si>
    <t>SANACIJA PODSTREŠJA SKUPAJ</t>
  </si>
  <si>
    <t>STAVBNO POHIŠTVO SKUPAJ</t>
  </si>
  <si>
    <t>DOKUMENTACIJA, SPLOŠNO SKUPAJ</t>
  </si>
  <si>
    <t>POSTAVKA</t>
  </si>
  <si>
    <t>EM</t>
  </si>
  <si>
    <t>KOL</t>
  </si>
  <si>
    <t>CENA/EM 
(v €)</t>
  </si>
  <si>
    <t>VREDNOST 
(v €)</t>
  </si>
  <si>
    <t>5(3*4)</t>
  </si>
  <si>
    <t>1. FASADERSKA DELA</t>
  </si>
  <si>
    <t>2. SANACIJA PODSTREŠJA</t>
  </si>
  <si>
    <t>3. STAVBNO POHIŠTVO</t>
  </si>
  <si>
    <t>4. DOKUMENTACIJA, SPLOŠNO</t>
  </si>
  <si>
    <t>SKUPAJ (1-4)</t>
  </si>
  <si>
    <t xml:space="preserve">Projektantski nadzor in spremljanje objekta med gradnjo 
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</si>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</sst>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0;[Red]#,##0.00"/>
    <numFmt numFmtId="165" formatCode="0.0;[Red]0.0"/>
    <numFmt numFmtId="166" formatCode="0;[Red]0"/>
    <numFmt numFmtId="167" formatCode="#,##0.0;[Red]#,##0.0"/>
    <numFmt numFmtId="168" formatCode="#,##0;[Red]#,##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Courier New"/>
      <family val="3"/>
      <charset val="238"/>
    </font>
    <font>
      <b/>
      <i/>
      <sz val="9"/>
      <name val="Courier New"/>
      <family val="3"/>
      <charset val="238"/>
    </font>
    <font>
      <sz val="8"/>
      <name val="Courier New"/>
      <family val="3"/>
      <charset val="238"/>
    </font>
    <font>
      <i/>
      <sz val="9"/>
      <name val="Courier New"/>
      <family val="3"/>
      <charset val="238"/>
    </font>
    <font>
      <sz val="9"/>
      <name val="Arial CE"/>
      <charset val="238"/>
    </font>
    <font>
      <b/>
      <sz val="9"/>
      <name val="Courier New"/>
      <family val="3"/>
      <charset val="238"/>
    </font>
    <font>
      <b/>
      <sz val="8"/>
      <name val="Courier New"/>
      <family val="3"/>
      <charset val="238"/>
    </font>
    <font>
      <i/>
      <sz val="8"/>
      <name val="Courier New"/>
      <family val="3"/>
      <charset val="238"/>
    </font>
    <font>
      <sz val="5"/>
      <name val="Courier New CE"/>
      <family val="3"/>
      <charset val="238"/>
    </font>
    <font>
      <i/>
      <sz val="7"/>
      <name val="Arial"/>
      <family val="2"/>
      <charset val="238"/>
    </font>
    <font>
      <sz val="7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1" fillId="0" borderId="0"/>
    <xf numFmtId="4" fontId="15" fillId="0" borderId="0">
      <alignment vertical="top"/>
      <protection hidden="1"/>
    </xf>
    <xf numFmtId="43" fontId="6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4" fontId="5" fillId="3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justify" vertical="top" wrapText="1"/>
    </xf>
    <xf numFmtId="0" fontId="10" fillId="0" borderId="0" xfId="0" applyFont="1" applyFill="1" applyAlignment="1" applyProtection="1">
      <alignment vertical="top"/>
    </xf>
    <xf numFmtId="0" fontId="7" fillId="0" borderId="0" xfId="0" applyFont="1" applyFill="1" applyProtection="1"/>
    <xf numFmtId="165" fontId="9" fillId="0" borderId="0" xfId="0" applyNumberFormat="1" applyFont="1" applyFill="1" applyAlignment="1" applyProtection="1">
      <alignment horizontal="right" vertical="top" wrapText="1"/>
    </xf>
    <xf numFmtId="1" fontId="7" fillId="0" borderId="0" xfId="0" applyNumberFormat="1" applyFont="1" applyFill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right" wrapText="1"/>
    </xf>
    <xf numFmtId="4" fontId="7" fillId="0" borderId="0" xfId="0" applyNumberFormat="1" applyFont="1" applyFill="1" applyBorder="1" applyAlignment="1" applyProtection="1">
      <alignment horizontal="right" wrapText="1"/>
    </xf>
    <xf numFmtId="0" fontId="10" fillId="0" borderId="0" xfId="0" applyFont="1" applyFill="1" applyAlignment="1" applyProtection="1">
      <alignment horizontal="right" vertical="top"/>
    </xf>
    <xf numFmtId="0" fontId="7" fillId="0" borderId="0" xfId="0" applyFont="1" applyFill="1" applyAlignment="1" applyProtection="1">
      <alignment horizontal="right" vertical="top"/>
    </xf>
    <xf numFmtId="0" fontId="12" fillId="0" borderId="0" xfId="0" quotePrefix="1" applyNumberFormat="1" applyFont="1" applyFill="1" applyBorder="1" applyAlignment="1" applyProtection="1">
      <alignment vertical="top" wrapText="1"/>
    </xf>
    <xf numFmtId="0" fontId="12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165" fontId="13" fillId="0" borderId="0" xfId="0" applyNumberFormat="1" applyFont="1" applyFill="1" applyAlignment="1" applyProtection="1">
      <alignment horizontal="right" vertical="top" wrapText="1"/>
    </xf>
    <xf numFmtId="1" fontId="12" fillId="0" borderId="0" xfId="0" applyNumberFormat="1" applyFont="1" applyFill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Alignment="1" applyProtection="1">
      <alignment vertical="top"/>
    </xf>
    <xf numFmtId="0" fontId="12" fillId="0" borderId="0" xfId="0" applyNumberFormat="1" applyFont="1" applyFill="1" applyProtection="1"/>
    <xf numFmtId="0" fontId="10" fillId="0" borderId="0" xfId="0" applyNumberFormat="1" applyFont="1" applyFill="1" applyAlignment="1" applyProtection="1">
      <alignment vertical="top"/>
    </xf>
    <xf numFmtId="0" fontId="7" fillId="0" borderId="0" xfId="0" applyNumberFormat="1" applyFont="1" applyFill="1" applyProtection="1"/>
    <xf numFmtId="0" fontId="7" fillId="0" borderId="0" xfId="0" applyNumberFormat="1" applyFont="1" applyFill="1" applyAlignment="1" applyProtection="1">
      <alignment vertical="top" wrapText="1"/>
    </xf>
    <xf numFmtId="2" fontId="7" fillId="0" borderId="0" xfId="0" applyNumberFormat="1" applyFont="1" applyFill="1" applyAlignment="1" applyProtection="1">
      <alignment horizontal="right" wrapText="1"/>
    </xf>
    <xf numFmtId="0" fontId="7" fillId="0" borderId="0" xfId="0" applyNumberFormat="1" applyFont="1" applyFill="1" applyBorder="1" applyAlignment="1" applyProtection="1">
      <alignment horizontal="right" vertical="top" wrapText="1"/>
    </xf>
    <xf numFmtId="4" fontId="7" fillId="0" borderId="0" xfId="0" applyNumberFormat="1" applyFont="1" applyFill="1" applyBorder="1" applyAlignment="1" applyProtection="1">
      <alignment horizontal="right" vertical="top" wrapText="1"/>
    </xf>
    <xf numFmtId="4" fontId="7" fillId="0" borderId="0" xfId="0" applyNumberFormat="1" applyFont="1" applyFill="1" applyAlignment="1" applyProtection="1">
      <protection locked="0"/>
    </xf>
    <xf numFmtId="0" fontId="12" fillId="0" borderId="0" xfId="0" applyFont="1" applyFill="1" applyProtection="1"/>
    <xf numFmtId="4" fontId="7" fillId="0" borderId="0" xfId="0" applyNumberFormat="1" applyFont="1" applyFill="1" applyBorder="1" applyAlignment="1" applyProtection="1">
      <alignment horizontal="right"/>
    </xf>
    <xf numFmtId="2" fontId="7" fillId="0" borderId="0" xfId="0" applyNumberFormat="1" applyFont="1" applyFill="1" applyBorder="1" applyAlignment="1" applyProtection="1">
      <alignment horizontal="right" wrapText="1"/>
      <protection hidden="1"/>
    </xf>
    <xf numFmtId="4" fontId="7" fillId="0" borderId="0" xfId="3" applyNumberFormat="1" applyFont="1" applyFill="1" applyBorder="1" applyAlignment="1" applyProtection="1">
      <alignment horizontal="right" vertical="top"/>
    </xf>
    <xf numFmtId="1" fontId="7" fillId="0" borderId="0" xfId="0" applyNumberFormat="1" applyFont="1" applyFill="1" applyAlignment="1" applyProtection="1">
      <alignment horizontal="right" vertical="top" wrapText="1"/>
    </xf>
    <xf numFmtId="1" fontId="7" fillId="0" borderId="0" xfId="0" applyNumberFormat="1" applyFont="1" applyFill="1" applyBorder="1" applyAlignment="1" applyProtection="1">
      <alignment horizontal="right" vertical="top" wrapText="1"/>
    </xf>
    <xf numFmtId="49" fontId="10" fillId="0" borderId="0" xfId="0" applyNumberFormat="1" applyFont="1" applyFill="1" applyAlignment="1" applyProtection="1">
      <alignment horizontal="right"/>
    </xf>
    <xf numFmtId="0" fontId="12" fillId="0" borderId="0" xfId="0" applyFont="1" applyFill="1" applyAlignment="1" applyProtection="1">
      <alignment horizontal="right" vertical="center" wrapText="1"/>
    </xf>
    <xf numFmtId="4" fontId="7" fillId="0" borderId="0" xfId="3" applyNumberFormat="1" applyFont="1" applyFill="1" applyBorder="1" applyAlignment="1" applyProtection="1">
      <protection locked="0"/>
    </xf>
    <xf numFmtId="4" fontId="7" fillId="0" borderId="0" xfId="3" applyNumberFormat="1" applyFont="1" applyFill="1" applyBorder="1" applyAlignment="1" applyProtection="1"/>
    <xf numFmtId="4" fontId="7" fillId="0" borderId="0" xfId="0" applyNumberFormat="1" applyFont="1" applyFill="1" applyBorder="1" applyAlignment="1" applyProtection="1">
      <protection locked="0"/>
    </xf>
    <xf numFmtId="4" fontId="7" fillId="0" borderId="0" xfId="0" applyNumberFormat="1" applyFont="1" applyFill="1" applyBorder="1" applyAlignment="1" applyProtection="1"/>
    <xf numFmtId="4" fontId="12" fillId="0" borderId="0" xfId="0" applyNumberFormat="1" applyFont="1" applyFill="1" applyAlignment="1" applyProtection="1"/>
    <xf numFmtId="166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67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67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7" fillId="0" borderId="1" xfId="2" applyNumberFormat="1" applyFont="1" applyFill="1" applyBorder="1" applyAlignment="1" applyProtection="1">
      <alignment horizontal="right" shrinkToFit="1"/>
      <protection locked="0"/>
    </xf>
    <xf numFmtId="0" fontId="16" fillId="0" borderId="1" xfId="0" applyNumberFormat="1" applyFont="1" applyFill="1" applyBorder="1" applyAlignment="1" applyProtection="1">
      <alignment horizontal="center" wrapText="1"/>
      <protection locked="0"/>
    </xf>
    <xf numFmtId="0" fontId="17" fillId="0" borderId="1" xfId="2" applyNumberFormat="1" applyFont="1" applyFill="1" applyBorder="1" applyAlignment="1" applyProtection="1">
      <alignment horizontal="center"/>
      <protection locked="0"/>
    </xf>
    <xf numFmtId="168" fontId="17" fillId="0" borderId="1" xfId="2" applyNumberFormat="1" applyFont="1" applyFill="1" applyBorder="1" applyAlignment="1" applyProtection="1">
      <alignment horizontal="center" shrinkToFit="1"/>
      <protection locked="0"/>
    </xf>
    <xf numFmtId="4" fontId="17" fillId="0" borderId="1" xfId="0" applyNumberFormat="1" applyFont="1" applyFill="1" applyBorder="1" applyAlignment="1" applyProtection="1">
      <alignment horizontal="center"/>
      <protection locked="0"/>
    </xf>
    <xf numFmtId="1" fontId="10" fillId="0" borderId="1" xfId="0" applyNumberFormat="1" applyFont="1" applyFill="1" applyBorder="1" applyAlignment="1" applyProtection="1">
      <alignment vertical="top" wrapText="1"/>
    </xf>
    <xf numFmtId="165" fontId="9" fillId="0" borderId="1" xfId="0" quotePrefix="1" applyNumberFormat="1" applyFont="1" applyFill="1" applyBorder="1" applyAlignment="1" applyProtection="1">
      <alignment horizontal="right" vertical="top"/>
    </xf>
    <xf numFmtId="1" fontId="7" fillId="0" borderId="1" xfId="0" quotePrefix="1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horizontal="right" vertical="top" wrapText="1"/>
    </xf>
    <xf numFmtId="4" fontId="7" fillId="0" borderId="1" xfId="0" applyNumberFormat="1" applyFont="1" applyFill="1" applyBorder="1" applyAlignment="1" applyProtection="1">
      <alignment horizontal="right" vertical="top" wrapText="1"/>
    </xf>
    <xf numFmtId="4" fontId="7" fillId="0" borderId="1" xfId="0" applyNumberFormat="1" applyFont="1" applyFill="1" applyBorder="1" applyAlignment="1" applyProtection="1">
      <protection locked="0"/>
    </xf>
    <xf numFmtId="4" fontId="7" fillId="0" borderId="1" xfId="0" applyNumberFormat="1" applyFont="1" applyFill="1" applyBorder="1" applyAlignment="1" applyProtection="1"/>
    <xf numFmtId="165" fontId="9" fillId="0" borderId="1" xfId="0" applyNumberFormat="1" applyFont="1" applyFill="1" applyBorder="1" applyAlignment="1" applyProtection="1">
      <alignment horizontal="right" vertical="top" wrapText="1"/>
    </xf>
    <xf numFmtId="1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quotePrefix="1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right" wrapText="1"/>
    </xf>
    <xf numFmtId="4" fontId="7" fillId="0" borderId="1" xfId="0" applyNumberFormat="1" applyFont="1" applyFill="1" applyBorder="1" applyAlignment="1" applyProtection="1">
      <alignment horizontal="right" wrapText="1"/>
    </xf>
    <xf numFmtId="0" fontId="7" fillId="0" borderId="1" xfId="0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 applyProtection="1">
      <alignment horizontal="right"/>
    </xf>
    <xf numFmtId="4" fontId="7" fillId="0" borderId="1" xfId="3" applyNumberFormat="1" applyFont="1" applyFill="1" applyBorder="1" applyAlignment="1" applyProtection="1">
      <protection locked="0"/>
    </xf>
    <xf numFmtId="1" fontId="9" fillId="0" borderId="1" xfId="0" quotePrefix="1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vertical="top" wrapText="1"/>
    </xf>
    <xf numFmtId="4" fontId="7" fillId="0" borderId="1" xfId="3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right"/>
    </xf>
    <xf numFmtId="164" fontId="7" fillId="0" borderId="1" xfId="0" applyNumberFormat="1" applyFont="1" applyFill="1" applyBorder="1" applyAlignment="1" applyProtection="1">
      <alignment horizontal="right" shrinkToFit="1"/>
    </xf>
    <xf numFmtId="1" fontId="10" fillId="0" borderId="4" xfId="0" applyNumberFormat="1" applyFont="1" applyFill="1" applyBorder="1" applyAlignment="1" applyProtection="1">
      <alignment vertical="top" wrapText="1"/>
    </xf>
    <xf numFmtId="0" fontId="7" fillId="0" borderId="4" xfId="0" quotePrefix="1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right" wrapText="1"/>
    </xf>
    <xf numFmtId="4" fontId="7" fillId="0" borderId="4" xfId="0" applyNumberFormat="1" applyFont="1" applyFill="1" applyBorder="1" applyAlignment="1" applyProtection="1">
      <alignment horizontal="right" wrapText="1"/>
    </xf>
    <xf numFmtId="4" fontId="7" fillId="0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/>
    <xf numFmtId="1" fontId="8" fillId="0" borderId="5" xfId="0" applyNumberFormat="1" applyFont="1" applyFill="1" applyBorder="1" applyAlignment="1" applyProtection="1">
      <alignment vertical="top" wrapText="1"/>
    </xf>
    <xf numFmtId="1" fontId="8" fillId="0" borderId="6" xfId="0" applyNumberFormat="1" applyFont="1" applyFill="1" applyBorder="1" applyAlignment="1" applyProtection="1">
      <alignment vertical="top" wrapText="1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horizontal="right" wrapText="1"/>
    </xf>
    <xf numFmtId="4" fontId="12" fillId="0" borderId="6" xfId="0" applyNumberFormat="1" applyFont="1" applyFill="1" applyBorder="1" applyAlignment="1" applyProtection="1">
      <alignment horizontal="right" wrapText="1"/>
    </xf>
    <xf numFmtId="4" fontId="12" fillId="0" borderId="6" xfId="0" applyNumberFormat="1" applyFont="1" applyFill="1" applyBorder="1" applyAlignment="1" applyProtection="1">
      <protection locked="0"/>
    </xf>
    <xf numFmtId="4" fontId="12" fillId="0" borderId="7" xfId="0" applyNumberFormat="1" applyFont="1" applyFill="1" applyBorder="1" applyAlignment="1" applyProtection="1"/>
    <xf numFmtId="1" fontId="9" fillId="0" borderId="4" xfId="0" quotePrefix="1" applyNumberFormat="1" applyFont="1" applyFill="1" applyBorder="1" applyAlignment="1" applyProtection="1">
      <alignment horizontal="left" vertical="top"/>
    </xf>
    <xf numFmtId="1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vertical="top" wrapText="1"/>
    </xf>
    <xf numFmtId="0" fontId="7" fillId="0" borderId="4" xfId="0" applyNumberFormat="1" applyFont="1" applyFill="1" applyBorder="1" applyAlignment="1" applyProtection="1">
      <alignment horizontal="right" vertical="top" wrapText="1"/>
    </xf>
    <xf numFmtId="4" fontId="7" fillId="0" borderId="4" xfId="0" applyNumberFormat="1" applyFont="1" applyFill="1" applyBorder="1" applyAlignment="1" applyProtection="1">
      <alignment horizontal="right" vertical="top" wrapText="1"/>
    </xf>
    <xf numFmtId="4" fontId="7" fillId="0" borderId="4" xfId="3" applyNumberFormat="1" applyFont="1" applyFill="1" applyBorder="1" applyAlignment="1" applyProtection="1">
      <protection locked="0"/>
    </xf>
    <xf numFmtId="165" fontId="13" fillId="0" borderId="5" xfId="0" applyNumberFormat="1" applyFont="1" applyFill="1" applyBorder="1" applyAlignment="1" applyProtection="1">
      <alignment horizontal="right" vertical="top" wrapText="1"/>
    </xf>
    <xf numFmtId="1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0" fontId="12" fillId="0" borderId="6" xfId="0" applyNumberFormat="1" applyFont="1" applyFill="1" applyBorder="1" applyAlignment="1" applyProtection="1">
      <alignment horizontal="right" vertical="top" wrapText="1"/>
    </xf>
    <xf numFmtId="4" fontId="12" fillId="0" borderId="6" xfId="0" applyNumberFormat="1" applyFont="1" applyFill="1" applyBorder="1" applyAlignment="1" applyProtection="1">
      <alignment horizontal="right" vertical="top" wrapText="1"/>
    </xf>
    <xf numFmtId="0" fontId="7" fillId="0" borderId="12" xfId="0" quotePrefix="1" applyNumberFormat="1" applyFont="1" applyFill="1" applyBorder="1" applyAlignment="1" applyProtection="1">
      <alignment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13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right" wrapText="1"/>
    </xf>
    <xf numFmtId="4" fontId="7" fillId="0" borderId="12" xfId="0" applyNumberFormat="1" applyFont="1" applyFill="1" applyBorder="1" applyAlignment="1" applyProtection="1">
      <alignment horizontal="right" wrapText="1"/>
    </xf>
    <xf numFmtId="4" fontId="7" fillId="0" borderId="12" xfId="0" applyNumberFormat="1" applyFont="1" applyFill="1" applyBorder="1" applyAlignment="1" applyProtection="1">
      <protection locked="0"/>
    </xf>
    <xf numFmtId="4" fontId="7" fillId="0" borderId="12" xfId="0" applyNumberFormat="1" applyFont="1" applyFill="1" applyBorder="1" applyAlignment="1" applyProtection="1"/>
    <xf numFmtId="0" fontId="7" fillId="0" borderId="16" xfId="0" applyNumberFormat="1" applyFont="1" applyFill="1" applyBorder="1" applyAlignment="1" applyProtection="1">
      <alignment horizontal="left" vertical="top" wrapText="1"/>
    </xf>
    <xf numFmtId="0" fontId="7" fillId="0" borderId="15" xfId="0" applyNumberFormat="1" applyFont="1" applyFill="1" applyBorder="1" applyAlignment="1" applyProtection="1">
      <alignment horizontal="right" wrapText="1"/>
    </xf>
    <xf numFmtId="4" fontId="7" fillId="0" borderId="15" xfId="0" applyNumberFormat="1" applyFont="1" applyFill="1" applyBorder="1" applyAlignment="1" applyProtection="1">
      <alignment horizontal="right" wrapText="1"/>
    </xf>
    <xf numFmtId="4" fontId="7" fillId="0" borderId="15" xfId="0" applyNumberFormat="1" applyFont="1" applyFill="1" applyBorder="1" applyAlignment="1" applyProtection="1">
      <protection locked="0"/>
    </xf>
    <xf numFmtId="4" fontId="7" fillId="0" borderId="15" xfId="0" applyNumberFormat="1" applyFont="1" applyFill="1" applyBorder="1" applyAlignment="1" applyProtection="1"/>
    <xf numFmtId="0" fontId="7" fillId="0" borderId="12" xfId="0" quotePrefix="1" applyNumberFormat="1" applyFont="1" applyFill="1" applyBorder="1" applyAlignment="1" applyProtection="1">
      <alignment horizontal="left" vertical="top" wrapText="1"/>
    </xf>
    <xf numFmtId="0" fontId="10" fillId="0" borderId="12" xfId="1" quotePrefix="1" applyNumberFormat="1" applyFont="1" applyFill="1" applyBorder="1" applyAlignment="1" applyProtection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3" borderId="11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165" fontId="9" fillId="0" borderId="12" xfId="0" applyNumberFormat="1" applyFont="1" applyFill="1" applyBorder="1" applyAlignment="1" applyProtection="1">
      <alignment horizontal="right" vertical="top" wrapText="1"/>
    </xf>
    <xf numFmtId="165" fontId="9" fillId="0" borderId="15" xfId="0" applyNumberFormat="1" applyFont="1" applyFill="1" applyBorder="1" applyAlignment="1" applyProtection="1">
      <alignment horizontal="right" vertical="top" wrapText="1"/>
    </xf>
    <xf numFmtId="1" fontId="7" fillId="0" borderId="12" xfId="0" applyNumberFormat="1" applyFont="1" applyFill="1" applyBorder="1" applyAlignment="1" applyProtection="1">
      <alignment horizontal="left" vertical="top" wrapText="1"/>
    </xf>
    <xf numFmtId="1" fontId="7" fillId="0" borderId="15" xfId="0" applyNumberFormat="1" applyFont="1" applyFill="1" applyBorder="1" applyAlignment="1" applyProtection="1">
      <alignment horizontal="left" vertical="top" wrapText="1"/>
    </xf>
    <xf numFmtId="165" fontId="14" fillId="0" borderId="12" xfId="0" applyNumberFormat="1" applyFont="1" applyFill="1" applyBorder="1" applyAlignment="1" applyProtection="1">
      <alignment horizontal="center" vertical="top" wrapText="1"/>
    </xf>
    <xf numFmtId="165" fontId="14" fillId="0" borderId="4" xfId="0" applyNumberFormat="1" applyFont="1" applyFill="1" applyBorder="1" applyAlignment="1" applyProtection="1">
      <alignment horizontal="center" vertical="top" wrapText="1"/>
    </xf>
    <xf numFmtId="1" fontId="7" fillId="0" borderId="13" xfId="0" applyNumberFormat="1" applyFont="1" applyFill="1" applyBorder="1" applyAlignment="1" applyProtection="1">
      <alignment horizontal="center" vertical="top" wrapText="1"/>
    </xf>
    <xf numFmtId="1" fontId="7" fillId="0" borderId="14" xfId="0" applyNumberFormat="1" applyFont="1" applyFill="1" applyBorder="1" applyAlignment="1" applyProtection="1">
      <alignment horizontal="center" vertical="top" wrapText="1"/>
    </xf>
    <xf numFmtId="0" fontId="7" fillId="0" borderId="0" xfId="0" quotePrefix="1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Alignment="1" applyProtection="1">
      <alignment vertical="top" wrapText="1"/>
    </xf>
  </cellXfs>
  <cellStyles count="4">
    <cellStyle name="Navadno" xfId="0" builtinId="0"/>
    <cellStyle name="Navadno_04165-10-PZR-1-MP Petis" xfId="1"/>
    <cellStyle name="Pomoc" xfId="2"/>
    <cellStyle name="Vejic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9"/>
  <sheetViews>
    <sheetView tabSelected="1" workbookViewId="0">
      <selection activeCell="J20" sqref="J20"/>
    </sheetView>
  </sheetViews>
  <sheetFormatPr defaultColWidth="28.42578125" defaultRowHeight="15" x14ac:dyDescent="0.25"/>
  <cols>
    <col min="1" max="1" width="37.140625" customWidth="1"/>
    <col min="2" max="2" width="7.28515625" customWidth="1"/>
    <col min="3" max="3" width="34.28515625" customWidth="1"/>
    <col min="4" max="4" width="5.140625" customWidth="1"/>
  </cols>
  <sheetData>
    <row r="1" spans="1:3" x14ac:dyDescent="0.25">
      <c r="C1" s="12" t="s">
        <v>7</v>
      </c>
    </row>
    <row r="2" spans="1:3" x14ac:dyDescent="0.25">
      <c r="A2" s="11"/>
    </row>
    <row r="3" spans="1:3" x14ac:dyDescent="0.25">
      <c r="A3" s="137"/>
    </row>
    <row r="4" spans="1:3" x14ac:dyDescent="0.25">
      <c r="A4" s="138"/>
    </row>
    <row r="5" spans="1:3" x14ac:dyDescent="0.25">
      <c r="A5" s="1" t="s">
        <v>0</v>
      </c>
    </row>
    <row r="6" spans="1:3" ht="15.75" x14ac:dyDescent="0.25">
      <c r="A6" s="2"/>
    </row>
    <row r="7" spans="1:3" ht="15.75" x14ac:dyDescent="0.25">
      <c r="A7" s="2"/>
      <c r="B7" s="3" t="s">
        <v>1</v>
      </c>
    </row>
    <row r="9" spans="1:3" ht="63.75" customHeight="1" x14ac:dyDescent="0.25">
      <c r="A9" s="140" t="s">
        <v>13</v>
      </c>
      <c r="B9" s="140"/>
      <c r="C9" s="140"/>
    </row>
    <row r="10" spans="1:3" x14ac:dyDescent="0.25">
      <c r="A10" s="134"/>
      <c r="B10" s="134"/>
      <c r="C10" s="134"/>
    </row>
    <row r="11" spans="1:3" ht="29.25" customHeight="1" x14ac:dyDescent="0.25">
      <c r="A11" s="139" t="s">
        <v>2</v>
      </c>
      <c r="B11" s="139"/>
      <c r="C11" s="139"/>
    </row>
    <row r="12" spans="1:3" x14ac:dyDescent="0.25">
      <c r="A12" s="135"/>
      <c r="B12" s="135"/>
      <c r="C12" s="135"/>
    </row>
    <row r="13" spans="1:3" x14ac:dyDescent="0.25">
      <c r="A13" s="136" t="s">
        <v>3</v>
      </c>
      <c r="B13" s="136"/>
      <c r="C13" s="5" t="s">
        <v>4</v>
      </c>
    </row>
    <row r="14" spans="1:3" x14ac:dyDescent="0.25">
      <c r="A14" s="127"/>
      <c r="B14" s="128"/>
      <c r="C14" s="6"/>
    </row>
    <row r="15" spans="1:3" ht="16.5" customHeight="1" x14ac:dyDescent="0.25">
      <c r="A15" s="130" t="s">
        <v>62</v>
      </c>
      <c r="B15" s="130"/>
      <c r="C15" s="7">
        <f>'popis del'!G28</f>
        <v>0</v>
      </c>
    </row>
    <row r="16" spans="1:3" ht="15.75" x14ac:dyDescent="0.25">
      <c r="A16" s="131"/>
      <c r="B16" s="131"/>
      <c r="C16" s="8"/>
    </row>
    <row r="17" spans="1:3" ht="18.75" customHeight="1" x14ac:dyDescent="0.25">
      <c r="A17" s="132" t="s">
        <v>63</v>
      </c>
      <c r="B17" s="133"/>
      <c r="C17" s="7">
        <f>'popis del'!G34</f>
        <v>0</v>
      </c>
    </row>
    <row r="18" spans="1:3" ht="11.25" customHeight="1" x14ac:dyDescent="0.25">
      <c r="A18" s="132"/>
      <c r="B18" s="133"/>
      <c r="C18" s="7"/>
    </row>
    <row r="19" spans="1:3" ht="16.5" customHeight="1" x14ac:dyDescent="0.25">
      <c r="A19" s="132" t="s">
        <v>64</v>
      </c>
      <c r="B19" s="133"/>
      <c r="C19" s="7">
        <f>'popis del'!G44</f>
        <v>0</v>
      </c>
    </row>
    <row r="20" spans="1:3" ht="11.25" customHeight="1" x14ac:dyDescent="0.25">
      <c r="A20" s="122"/>
      <c r="B20" s="123"/>
      <c r="C20" s="7"/>
    </row>
    <row r="21" spans="1:3" ht="18" customHeight="1" x14ac:dyDescent="0.25">
      <c r="A21" s="132" t="s">
        <v>65</v>
      </c>
      <c r="B21" s="133"/>
      <c r="C21" s="7">
        <f>'popis del'!G51</f>
        <v>0</v>
      </c>
    </row>
    <row r="22" spans="1:3" ht="10.5" customHeight="1" x14ac:dyDescent="0.25">
      <c r="A22" s="122"/>
      <c r="B22" s="123"/>
      <c r="C22" s="7"/>
    </row>
    <row r="23" spans="1:3" ht="10.5" customHeight="1" x14ac:dyDescent="0.25">
      <c r="A23" s="127"/>
      <c r="B23" s="127"/>
      <c r="C23" s="8"/>
    </row>
    <row r="24" spans="1:3" ht="15.75" x14ac:dyDescent="0.25">
      <c r="A24" s="126" t="s">
        <v>66</v>
      </c>
      <c r="B24" s="126"/>
      <c r="C24" s="10">
        <f>SUM(C15:C22)</f>
        <v>0</v>
      </c>
    </row>
    <row r="25" spans="1:3" ht="11.25" customHeight="1" x14ac:dyDescent="0.25">
      <c r="A25" s="129"/>
      <c r="B25" s="129"/>
      <c r="C25" s="8"/>
    </row>
    <row r="26" spans="1:3" ht="15.75" x14ac:dyDescent="0.25">
      <c r="A26" s="130" t="s">
        <v>14</v>
      </c>
      <c r="B26" s="130"/>
      <c r="C26" s="10"/>
    </row>
    <row r="27" spans="1:3" ht="10.5" customHeight="1" x14ac:dyDescent="0.25">
      <c r="A27" s="129"/>
      <c r="B27" s="129"/>
      <c r="C27" s="8"/>
    </row>
    <row r="28" spans="1:3" ht="15.75" x14ac:dyDescent="0.25">
      <c r="A28" s="126" t="s">
        <v>12</v>
      </c>
      <c r="B28" s="126"/>
      <c r="C28" s="10">
        <f>C24-C26</f>
        <v>0</v>
      </c>
    </row>
    <row r="29" spans="1:3" ht="12" customHeight="1" x14ac:dyDescent="0.25">
      <c r="A29" s="129"/>
      <c r="B29" s="129"/>
      <c r="C29" s="8"/>
    </row>
    <row r="30" spans="1:3" ht="15.75" x14ac:dyDescent="0.25">
      <c r="A30" s="130" t="s">
        <v>5</v>
      </c>
      <c r="B30" s="130"/>
      <c r="C30" s="7">
        <f>C28*20%</f>
        <v>0</v>
      </c>
    </row>
    <row r="31" spans="1:3" ht="12.75" customHeight="1" x14ac:dyDescent="0.25">
      <c r="A31" s="129"/>
      <c r="B31" s="129"/>
      <c r="C31" s="9"/>
    </row>
    <row r="32" spans="1:3" ht="16.5" thickBot="1" x14ac:dyDescent="0.3">
      <c r="A32" s="124" t="s">
        <v>6</v>
      </c>
      <c r="B32" s="125"/>
      <c r="C32" s="13">
        <f>C28+C30</f>
        <v>0</v>
      </c>
    </row>
    <row r="33" spans="1:3" x14ac:dyDescent="0.25">
      <c r="A33" s="4"/>
    </row>
    <row r="34" spans="1:3" x14ac:dyDescent="0.25">
      <c r="A34" s="141"/>
      <c r="B34" s="141"/>
      <c r="C34" s="142"/>
    </row>
    <row r="35" spans="1:3" x14ac:dyDescent="0.25">
      <c r="A35" s="141"/>
      <c r="B35" s="141"/>
      <c r="C35" s="138"/>
    </row>
    <row r="36" spans="1:3" ht="25.5" x14ac:dyDescent="0.25">
      <c r="A36" s="14"/>
      <c r="B36" s="1" t="s">
        <v>8</v>
      </c>
      <c r="C36" s="1" t="s">
        <v>9</v>
      </c>
    </row>
    <row r="37" spans="1:3" x14ac:dyDescent="0.25">
      <c r="A37" s="142"/>
      <c r="B37" s="141"/>
      <c r="C37" s="142"/>
    </row>
    <row r="38" spans="1:3" x14ac:dyDescent="0.25">
      <c r="A38" s="138"/>
      <c r="B38" s="141"/>
      <c r="C38" s="138"/>
    </row>
    <row r="39" spans="1:3" x14ac:dyDescent="0.25">
      <c r="A39" s="14" t="s">
        <v>10</v>
      </c>
      <c r="B39" s="14"/>
      <c r="C39" s="1" t="s">
        <v>11</v>
      </c>
    </row>
  </sheetData>
  <sheetProtection password="CA21" sheet="1" objects="1" scenarios="1"/>
  <protectedRanges>
    <protectedRange sqref="A33:C40" name="Obseg3"/>
    <protectedRange sqref="A26:C26" name="Obseg2"/>
    <protectedRange sqref="A3:C12" name="Obseg1"/>
  </protectedRanges>
  <mergeCells count="31">
    <mergeCell ref="A37:A38"/>
    <mergeCell ref="B37:B38"/>
    <mergeCell ref="C37:C38"/>
    <mergeCell ref="A3:A4"/>
    <mergeCell ref="A11:C11"/>
    <mergeCell ref="A9:C9"/>
    <mergeCell ref="A15:B15"/>
    <mergeCell ref="A34:A35"/>
    <mergeCell ref="B34:B35"/>
    <mergeCell ref="C34:C35"/>
    <mergeCell ref="A21:B21"/>
    <mergeCell ref="A17:B17"/>
    <mergeCell ref="A10:C10"/>
    <mergeCell ref="A12:C12"/>
    <mergeCell ref="A13:B13"/>
    <mergeCell ref="A22:B22"/>
    <mergeCell ref="A32:B32"/>
    <mergeCell ref="A24:B24"/>
    <mergeCell ref="A23:B23"/>
    <mergeCell ref="A14:B14"/>
    <mergeCell ref="A25:B25"/>
    <mergeCell ref="A26:B26"/>
    <mergeCell ref="A16:B16"/>
    <mergeCell ref="A29:B29"/>
    <mergeCell ref="A30:B30"/>
    <mergeCell ref="A31:B31"/>
    <mergeCell ref="A18:B18"/>
    <mergeCell ref="A20:B20"/>
    <mergeCell ref="A28:B28"/>
    <mergeCell ref="A27:B27"/>
    <mergeCell ref="A19:B19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>
    <oddFooter>&amp;L&amp;8Razpisna dokumentacija - gradnje: POGLAVJE 4&amp;R&amp;8&amp;P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U51"/>
  <sheetViews>
    <sheetView workbookViewId="0">
      <selection activeCell="G50" sqref="G50"/>
    </sheetView>
  </sheetViews>
  <sheetFormatPr defaultRowHeight="12.75" x14ac:dyDescent="0.25"/>
  <cols>
    <col min="1" max="1" width="5.5703125" style="17" customWidth="1"/>
    <col min="2" max="2" width="3.140625" style="18" customWidth="1"/>
    <col min="3" max="3" width="38.85546875" style="33" customWidth="1"/>
    <col min="4" max="4" width="5.7109375" style="44" customWidth="1"/>
    <col min="5" max="5" width="9" style="45" customWidth="1"/>
    <col min="6" max="6" width="10.7109375" style="37" customWidth="1"/>
    <col min="7" max="7" width="13.42578125" style="50" customWidth="1"/>
    <col min="8" max="8" width="4" style="15" hidden="1" customWidth="1"/>
    <col min="9" max="9" width="10.5703125" style="45" customWidth="1"/>
    <col min="10" max="10" width="10.7109375" style="45" customWidth="1"/>
    <col min="11" max="11" width="10.5703125" style="16" customWidth="1"/>
    <col min="12" max="16384" width="9.140625" style="16"/>
  </cols>
  <sheetData>
    <row r="1" spans="1:10" s="22" customFormat="1" x14ac:dyDescent="0.2">
      <c r="A1" s="17"/>
      <c r="B1" s="18"/>
      <c r="C1" s="23"/>
      <c r="D1" s="19"/>
      <c r="E1" s="20"/>
      <c r="F1" s="46"/>
      <c r="G1" s="47"/>
      <c r="H1" s="21"/>
      <c r="I1" s="20"/>
      <c r="J1" s="20"/>
    </row>
    <row r="2" spans="1:10" s="22" customFormat="1" x14ac:dyDescent="0.2">
      <c r="A2" s="17"/>
      <c r="B2" s="18"/>
      <c r="C2" s="24" t="s">
        <v>15</v>
      </c>
      <c r="D2" s="19"/>
      <c r="E2" s="20"/>
      <c r="F2" s="46"/>
      <c r="G2" s="47"/>
      <c r="H2" s="21"/>
      <c r="I2" s="20"/>
      <c r="J2" s="20"/>
    </row>
    <row r="3" spans="1:10" s="22" customFormat="1" x14ac:dyDescent="0.2">
      <c r="A3" s="17"/>
      <c r="B3" s="18"/>
      <c r="C3" s="23"/>
      <c r="D3" s="19"/>
      <c r="E3" s="20"/>
      <c r="F3" s="46"/>
      <c r="G3" s="47"/>
      <c r="H3" s="21"/>
      <c r="I3" s="20"/>
      <c r="J3" s="20"/>
    </row>
    <row r="4" spans="1:10" s="22" customFormat="1" x14ac:dyDescent="0.2">
      <c r="A4" s="17"/>
      <c r="B4" s="18"/>
      <c r="C4" s="24" t="s">
        <v>16</v>
      </c>
      <c r="D4" s="19"/>
      <c r="E4" s="20"/>
      <c r="F4" s="46"/>
      <c r="G4" s="47"/>
      <c r="H4" s="21"/>
      <c r="I4" s="20"/>
      <c r="J4" s="20"/>
    </row>
    <row r="5" spans="1:10" s="22" customFormat="1" x14ac:dyDescent="0.2">
      <c r="A5" s="17"/>
      <c r="B5" s="18"/>
      <c r="C5" s="24"/>
      <c r="D5" s="19"/>
      <c r="E5" s="20"/>
      <c r="F5" s="46"/>
      <c r="G5" s="47"/>
      <c r="H5" s="21"/>
      <c r="I5" s="20"/>
      <c r="J5" s="20"/>
    </row>
    <row r="6" spans="1:10" s="22" customFormat="1" x14ac:dyDescent="0.2">
      <c r="A6" s="17"/>
      <c r="B6" s="18"/>
      <c r="C6" s="24"/>
      <c r="D6" s="19"/>
      <c r="E6" s="20"/>
      <c r="F6" s="46"/>
      <c r="G6" s="47"/>
      <c r="H6" s="21"/>
      <c r="I6" s="20"/>
      <c r="J6" s="20"/>
    </row>
    <row r="7" spans="1:10" s="22" customFormat="1" x14ac:dyDescent="0.2">
      <c r="A7" s="17"/>
      <c r="B7" s="18"/>
      <c r="C7" s="23" t="s">
        <v>17</v>
      </c>
      <c r="D7" s="19"/>
      <c r="E7" s="20"/>
      <c r="F7" s="46"/>
      <c r="G7" s="47"/>
      <c r="H7" s="21"/>
      <c r="I7" s="20"/>
      <c r="J7" s="20"/>
    </row>
    <row r="8" spans="1:10" s="22" customFormat="1" x14ac:dyDescent="0.2">
      <c r="A8" s="17"/>
      <c r="B8" s="18"/>
      <c r="C8" s="23"/>
      <c r="D8" s="19"/>
      <c r="E8" s="20"/>
      <c r="F8" s="46"/>
      <c r="G8" s="47"/>
      <c r="H8" s="21"/>
      <c r="I8" s="20"/>
      <c r="J8" s="20"/>
    </row>
    <row r="9" spans="1:10" s="22" customFormat="1" ht="37.5" customHeight="1" x14ac:dyDescent="0.2">
      <c r="A9" s="17"/>
      <c r="B9" s="18"/>
      <c r="C9" s="151" t="s">
        <v>48</v>
      </c>
      <c r="D9" s="151"/>
      <c r="E9" s="151"/>
      <c r="F9" s="151"/>
      <c r="G9" s="151"/>
      <c r="H9" s="21"/>
      <c r="I9" s="20"/>
      <c r="J9" s="20"/>
    </row>
    <row r="10" spans="1:10" x14ac:dyDescent="0.2">
      <c r="C10" s="23"/>
      <c r="D10" s="19"/>
      <c r="E10" s="20"/>
      <c r="F10" s="48"/>
      <c r="G10" s="49"/>
      <c r="I10" s="20"/>
      <c r="J10" s="20"/>
    </row>
    <row r="11" spans="1:10" ht="102" customHeight="1" x14ac:dyDescent="0.2">
      <c r="C11" s="152" t="s">
        <v>18</v>
      </c>
      <c r="D11" s="152"/>
      <c r="E11" s="152"/>
      <c r="F11" s="152"/>
      <c r="G11" s="152"/>
      <c r="I11" s="20"/>
      <c r="J11" s="20"/>
    </row>
    <row r="12" spans="1:10" x14ac:dyDescent="0.2">
      <c r="C12" s="25"/>
      <c r="D12" s="19"/>
      <c r="E12" s="20"/>
      <c r="F12" s="48"/>
      <c r="G12" s="49"/>
      <c r="I12" s="20"/>
      <c r="J12" s="20"/>
    </row>
    <row r="13" spans="1:10" s="30" customFormat="1" ht="120" customHeight="1" x14ac:dyDescent="0.25">
      <c r="A13" s="26"/>
      <c r="B13" s="27"/>
      <c r="C13" s="151" t="s">
        <v>19</v>
      </c>
      <c r="D13" s="151"/>
      <c r="E13" s="151"/>
      <c r="F13" s="151"/>
      <c r="G13" s="151"/>
      <c r="H13" s="29"/>
      <c r="I13" s="28"/>
      <c r="J13" s="28"/>
    </row>
    <row r="14" spans="1:10" s="32" customFormat="1" x14ac:dyDescent="0.2">
      <c r="A14" s="17"/>
      <c r="B14" s="18"/>
      <c r="C14" s="23"/>
      <c r="D14" s="19"/>
      <c r="E14" s="19"/>
      <c r="F14" s="48"/>
      <c r="G14" s="49"/>
      <c r="H14" s="31"/>
      <c r="I14" s="19"/>
      <c r="J14" s="19"/>
    </row>
    <row r="15" spans="1:10" ht="65.25" customHeight="1" x14ac:dyDescent="0.2">
      <c r="C15" s="152" t="s">
        <v>21</v>
      </c>
      <c r="D15" s="152"/>
      <c r="E15" s="152"/>
      <c r="F15" s="152"/>
      <c r="G15" s="152"/>
      <c r="I15" s="20"/>
      <c r="J15" s="20"/>
    </row>
    <row r="16" spans="1:10" ht="51.75" customHeight="1" x14ac:dyDescent="0.2">
      <c r="C16" s="153" t="s">
        <v>22</v>
      </c>
      <c r="D16" s="153"/>
      <c r="E16" s="153"/>
      <c r="F16" s="153"/>
      <c r="G16" s="153"/>
      <c r="I16" s="34"/>
      <c r="J16" s="34"/>
    </row>
    <row r="17" spans="1:255" x14ac:dyDescent="0.2">
      <c r="C17" s="25" t="s">
        <v>23</v>
      </c>
      <c r="D17" s="35" t="s">
        <v>20</v>
      </c>
      <c r="E17" s="36"/>
      <c r="F17" s="48" t="s">
        <v>20</v>
      </c>
      <c r="G17" s="49"/>
      <c r="I17" s="36"/>
      <c r="J17" s="36"/>
    </row>
    <row r="18" spans="1:255" x14ac:dyDescent="0.2">
      <c r="C18" s="25"/>
      <c r="D18" s="35"/>
      <c r="E18" s="36"/>
      <c r="F18" s="48"/>
      <c r="G18" s="49"/>
      <c r="I18" s="36"/>
      <c r="J18" s="36"/>
    </row>
    <row r="19" spans="1:255" ht="25.5" x14ac:dyDescent="0.25">
      <c r="A19" s="62"/>
      <c r="B19" s="51"/>
      <c r="C19" s="52" t="s">
        <v>56</v>
      </c>
      <c r="D19" s="53" t="s">
        <v>57</v>
      </c>
      <c r="E19" s="54" t="s">
        <v>58</v>
      </c>
      <c r="F19" s="55" t="s">
        <v>59</v>
      </c>
      <c r="G19" s="56" t="s">
        <v>60</v>
      </c>
      <c r="H19" s="39"/>
      <c r="I19" s="39"/>
      <c r="J19" s="38"/>
      <c r="K19" s="40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</row>
    <row r="20" spans="1:255" x14ac:dyDescent="0.25">
      <c r="A20" s="62"/>
      <c r="B20" s="57"/>
      <c r="C20" s="58">
        <v>1</v>
      </c>
      <c r="D20" s="59">
        <v>2</v>
      </c>
      <c r="E20" s="60">
        <v>3</v>
      </c>
      <c r="F20" s="60">
        <v>4</v>
      </c>
      <c r="G20" s="61" t="s">
        <v>61</v>
      </c>
      <c r="H20" s="39"/>
      <c r="I20" s="39"/>
      <c r="J20" s="38"/>
      <c r="K20" s="40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</row>
    <row r="21" spans="1:255" ht="12" x14ac:dyDescent="0.2">
      <c r="A21" s="63"/>
      <c r="B21" s="64"/>
      <c r="C21" s="65"/>
      <c r="D21" s="66"/>
      <c r="E21" s="67"/>
      <c r="F21" s="68"/>
      <c r="G21" s="69"/>
      <c r="H21" s="41"/>
      <c r="I21" s="36"/>
      <c r="J21" s="16"/>
    </row>
    <row r="22" spans="1:255" ht="12" x14ac:dyDescent="0.2">
      <c r="A22" s="70"/>
      <c r="B22" s="71"/>
      <c r="C22" s="65" t="s">
        <v>49</v>
      </c>
      <c r="D22" s="66"/>
      <c r="E22" s="67"/>
      <c r="F22" s="68"/>
      <c r="G22" s="69"/>
      <c r="H22" s="41"/>
      <c r="I22" s="36"/>
      <c r="J22" s="16"/>
    </row>
    <row r="23" spans="1:255" ht="12" x14ac:dyDescent="0.2">
      <c r="A23" s="70"/>
      <c r="B23" s="71"/>
      <c r="C23" s="72"/>
      <c r="D23" s="66"/>
      <c r="E23" s="67"/>
      <c r="F23" s="68"/>
      <c r="G23" s="69"/>
      <c r="H23" s="41"/>
      <c r="I23" s="36"/>
      <c r="J23" s="16"/>
    </row>
    <row r="24" spans="1:255" ht="153" customHeight="1" x14ac:dyDescent="0.2">
      <c r="A24" s="70" t="s">
        <v>24</v>
      </c>
      <c r="B24" s="71">
        <f>+B22+1</f>
        <v>1</v>
      </c>
      <c r="C24" s="73" t="s">
        <v>25</v>
      </c>
      <c r="D24" s="74" t="s">
        <v>26</v>
      </c>
      <c r="E24" s="75">
        <v>1179</v>
      </c>
      <c r="F24" s="68"/>
      <c r="G24" s="69" t="str">
        <f>IF(($E24*F24)=0," ",($E24*F24))</f>
        <v xml:space="preserve"> </v>
      </c>
      <c r="H24" s="41"/>
      <c r="I24" s="36"/>
      <c r="J24" s="16"/>
    </row>
    <row r="25" spans="1:255" ht="216" x14ac:dyDescent="0.2">
      <c r="A25" s="70" t="s">
        <v>24</v>
      </c>
      <c r="B25" s="71">
        <f>+B24+1</f>
        <v>2</v>
      </c>
      <c r="C25" s="108" t="s">
        <v>27</v>
      </c>
      <c r="D25" s="111" t="s">
        <v>26</v>
      </c>
      <c r="E25" s="112">
        <v>209.7</v>
      </c>
      <c r="F25" s="113"/>
      <c r="G25" s="114" t="str">
        <f>IF(($E25*F25)=0," ",($E25*F25))</f>
        <v xml:space="preserve"> </v>
      </c>
      <c r="H25" s="41"/>
      <c r="I25" s="36"/>
      <c r="J25" s="16"/>
    </row>
    <row r="26" spans="1:255" ht="153.75" customHeight="1" x14ac:dyDescent="0.2">
      <c r="A26" s="143" t="s">
        <v>24</v>
      </c>
      <c r="B26" s="145">
        <f>+B25+1</f>
        <v>3</v>
      </c>
      <c r="C26" s="110" t="s">
        <v>28</v>
      </c>
      <c r="D26" s="111"/>
      <c r="E26" s="112"/>
      <c r="F26" s="113"/>
      <c r="G26" s="114"/>
      <c r="H26" s="41"/>
      <c r="I26" s="36"/>
      <c r="J26" s="16"/>
    </row>
    <row r="27" spans="1:255" ht="28.5" customHeight="1" thickBot="1" x14ac:dyDescent="0.25">
      <c r="A27" s="144"/>
      <c r="B27" s="146"/>
      <c r="C27" s="115" t="s">
        <v>29</v>
      </c>
      <c r="D27" s="116" t="s">
        <v>30</v>
      </c>
      <c r="E27" s="117">
        <v>265.5</v>
      </c>
      <c r="F27" s="118"/>
      <c r="G27" s="119" t="str">
        <f>IF(($E27*F27)=0," ",($E27*F27))</f>
        <v xml:space="preserve"> </v>
      </c>
      <c r="H27" s="41"/>
      <c r="I27" s="36"/>
      <c r="J27" s="16"/>
    </row>
    <row r="28" spans="1:255" ht="21" customHeight="1" thickBot="1" x14ac:dyDescent="0.3">
      <c r="A28" s="90"/>
      <c r="B28" s="91"/>
      <c r="C28" s="92" t="s">
        <v>52</v>
      </c>
      <c r="D28" s="93"/>
      <c r="E28" s="94"/>
      <c r="F28" s="95"/>
      <c r="G28" s="96">
        <f>SUM(G24:G27)</f>
        <v>0</v>
      </c>
      <c r="H28" s="41"/>
      <c r="I28" s="36"/>
      <c r="J28" s="16"/>
    </row>
    <row r="29" spans="1:255" x14ac:dyDescent="0.2">
      <c r="A29" s="84"/>
      <c r="B29" s="84"/>
      <c r="C29" s="85"/>
      <c r="D29" s="86"/>
      <c r="E29" s="87"/>
      <c r="F29" s="88"/>
      <c r="G29" s="89"/>
      <c r="H29" s="41"/>
      <c r="I29" s="36"/>
      <c r="J29" s="16"/>
    </row>
    <row r="30" spans="1:255" x14ac:dyDescent="0.2">
      <c r="A30" s="62"/>
      <c r="B30" s="62"/>
      <c r="C30" s="65" t="s">
        <v>50</v>
      </c>
      <c r="D30" s="74"/>
      <c r="E30" s="75"/>
      <c r="F30" s="68"/>
      <c r="G30" s="69"/>
      <c r="H30" s="41"/>
      <c r="I30" s="36"/>
      <c r="J30" s="16"/>
    </row>
    <row r="31" spans="1:255" x14ac:dyDescent="0.2">
      <c r="A31" s="62"/>
      <c r="B31" s="62"/>
      <c r="C31" s="65"/>
      <c r="D31" s="74"/>
      <c r="E31" s="75"/>
      <c r="F31" s="68"/>
      <c r="G31" s="69"/>
      <c r="H31" s="41"/>
      <c r="I31" s="36"/>
      <c r="J31" s="16"/>
    </row>
    <row r="32" spans="1:255" ht="192" x14ac:dyDescent="0.2">
      <c r="A32" s="62" t="s">
        <v>24</v>
      </c>
      <c r="B32" s="62">
        <v>4</v>
      </c>
      <c r="C32" s="73" t="s">
        <v>31</v>
      </c>
      <c r="D32" s="74" t="s">
        <v>26</v>
      </c>
      <c r="E32" s="75">
        <v>1711</v>
      </c>
      <c r="F32" s="68"/>
      <c r="G32" s="69" t="str">
        <f>IF(($E32*F32)=0," ",($E32*F32))</f>
        <v xml:space="preserve"> </v>
      </c>
      <c r="H32" s="41"/>
      <c r="I32" s="36"/>
      <c r="J32" s="16"/>
    </row>
    <row r="33" spans="1:254" ht="85.5" customHeight="1" thickBot="1" x14ac:dyDescent="0.25">
      <c r="A33" s="62" t="s">
        <v>24</v>
      </c>
      <c r="B33" s="62" t="s">
        <v>32</v>
      </c>
      <c r="C33" s="73" t="s">
        <v>33</v>
      </c>
      <c r="D33" s="74" t="s">
        <v>26</v>
      </c>
      <c r="E33" s="75">
        <v>987</v>
      </c>
      <c r="F33" s="68"/>
      <c r="G33" s="69" t="str">
        <f>IF(($E33*F33)=0," ",($E33*F33))</f>
        <v xml:space="preserve"> </v>
      </c>
      <c r="H33" s="41"/>
      <c r="I33" s="36"/>
      <c r="J33" s="16"/>
    </row>
    <row r="34" spans="1:254" ht="21.75" customHeight="1" thickBot="1" x14ac:dyDescent="0.3">
      <c r="A34" s="90"/>
      <c r="B34" s="91"/>
      <c r="C34" s="92" t="s">
        <v>53</v>
      </c>
      <c r="D34" s="93"/>
      <c r="E34" s="94"/>
      <c r="F34" s="95"/>
      <c r="G34" s="96">
        <f>SUM(G32:G33)</f>
        <v>0</v>
      </c>
      <c r="H34" s="41"/>
      <c r="I34" s="36"/>
      <c r="J34" s="16"/>
    </row>
    <row r="35" spans="1:254" x14ac:dyDescent="0.2">
      <c r="A35" s="84"/>
      <c r="B35" s="84"/>
      <c r="C35" s="85"/>
      <c r="D35" s="86"/>
      <c r="E35" s="87"/>
      <c r="F35" s="88"/>
      <c r="G35" s="89"/>
      <c r="H35" s="41"/>
      <c r="I35" s="36"/>
      <c r="J35" s="16"/>
    </row>
    <row r="36" spans="1:254" x14ac:dyDescent="0.2">
      <c r="A36" s="62"/>
      <c r="B36" s="62"/>
      <c r="C36" s="73" t="s">
        <v>51</v>
      </c>
      <c r="D36" s="74"/>
      <c r="E36" s="75"/>
      <c r="F36" s="68"/>
      <c r="G36" s="69"/>
      <c r="H36" s="41"/>
      <c r="I36" s="36"/>
      <c r="J36" s="16"/>
    </row>
    <row r="37" spans="1:254" x14ac:dyDescent="0.2">
      <c r="A37" s="62"/>
      <c r="B37" s="62"/>
      <c r="C37" s="120"/>
      <c r="D37" s="111"/>
      <c r="E37" s="112"/>
      <c r="F37" s="113"/>
      <c r="G37" s="114"/>
      <c r="H37" s="41"/>
      <c r="I37" s="36"/>
      <c r="J37" s="16"/>
    </row>
    <row r="38" spans="1:254" ht="306" x14ac:dyDescent="0.2">
      <c r="A38" s="147" t="s">
        <v>24</v>
      </c>
      <c r="B38" s="149" t="s">
        <v>34</v>
      </c>
      <c r="C38" s="121" t="s">
        <v>35</v>
      </c>
      <c r="D38" s="111"/>
      <c r="E38" s="112"/>
      <c r="F38" s="113"/>
      <c r="G38" s="114"/>
      <c r="H38" s="41"/>
      <c r="I38" s="36"/>
      <c r="J38" s="16"/>
    </row>
    <row r="39" spans="1:254" ht="12.75" customHeight="1" x14ac:dyDescent="0.2">
      <c r="A39" s="148"/>
      <c r="B39" s="150"/>
      <c r="C39" s="109" t="s">
        <v>36</v>
      </c>
      <c r="D39" s="86" t="s">
        <v>26</v>
      </c>
      <c r="E39" s="87">
        <v>358</v>
      </c>
      <c r="F39" s="88"/>
      <c r="G39" s="89" t="str">
        <f>IF(($E39*F39)=0," ",($E39*F39))</f>
        <v xml:space="preserve"> </v>
      </c>
      <c r="H39" s="41"/>
      <c r="I39" s="36"/>
      <c r="J39" s="16"/>
    </row>
    <row r="40" spans="1:254" ht="34.5" customHeight="1" x14ac:dyDescent="0.2">
      <c r="A40" s="62" t="s">
        <v>24</v>
      </c>
      <c r="B40" s="62" t="s">
        <v>37</v>
      </c>
      <c r="C40" s="109" t="s">
        <v>38</v>
      </c>
      <c r="D40" s="86" t="s">
        <v>26</v>
      </c>
      <c r="E40" s="87">
        <v>268</v>
      </c>
      <c r="F40" s="88"/>
      <c r="G40" s="89" t="str">
        <f>IF(($E40*F40)=0," ",($E40*F40))</f>
        <v xml:space="preserve"> </v>
      </c>
      <c r="H40" s="41"/>
      <c r="I40" s="36"/>
      <c r="J40" s="16"/>
    </row>
    <row r="41" spans="1:254" ht="84" x14ac:dyDescent="0.2">
      <c r="A41" s="62"/>
      <c r="B41" s="62" t="s">
        <v>39</v>
      </c>
      <c r="C41" s="73" t="s">
        <v>40</v>
      </c>
      <c r="D41" s="74" t="s">
        <v>26</v>
      </c>
      <c r="E41" s="75">
        <v>10.35</v>
      </c>
      <c r="F41" s="68"/>
      <c r="G41" s="69" t="str">
        <f>IF(($E41*F41)=0," ",($E41*F41))</f>
        <v xml:space="preserve"> </v>
      </c>
      <c r="H41" s="41"/>
      <c r="I41" s="36"/>
      <c r="J41" s="16"/>
    </row>
    <row r="42" spans="1:254" ht="37.5" customHeight="1" x14ac:dyDescent="0.2">
      <c r="A42" s="62" t="s">
        <v>24</v>
      </c>
      <c r="B42" s="62" t="s">
        <v>39</v>
      </c>
      <c r="C42" s="73" t="s">
        <v>41</v>
      </c>
      <c r="D42" s="74" t="s">
        <v>26</v>
      </c>
      <c r="E42" s="75">
        <v>3.4</v>
      </c>
      <c r="F42" s="68"/>
      <c r="G42" s="69" t="str">
        <f>IF(($E42*F42)=0," ",($E42*F42))</f>
        <v xml:space="preserve"> </v>
      </c>
      <c r="H42" s="41"/>
      <c r="I42" s="36"/>
      <c r="J42" s="16"/>
    </row>
    <row r="43" spans="1:254" ht="85.5" customHeight="1" thickBot="1" x14ac:dyDescent="0.25">
      <c r="A43" s="70" t="s">
        <v>24</v>
      </c>
      <c r="B43" s="71" t="s">
        <v>42</v>
      </c>
      <c r="C43" s="76" t="s">
        <v>43</v>
      </c>
      <c r="D43" s="77" t="s">
        <v>26</v>
      </c>
      <c r="E43" s="75">
        <v>1946</v>
      </c>
      <c r="F43" s="78"/>
      <c r="G43" s="69" t="str">
        <f>IF(($E43*F43)=0," ",($E43*F43))</f>
        <v xml:space="preserve"> </v>
      </c>
      <c r="H43" s="21"/>
      <c r="I43" s="20"/>
      <c r="J43" s="20"/>
    </row>
    <row r="44" spans="1:254" ht="20.25" customHeight="1" thickBot="1" x14ac:dyDescent="0.3">
      <c r="A44" s="103"/>
      <c r="B44" s="104"/>
      <c r="C44" s="105" t="s">
        <v>54</v>
      </c>
      <c r="D44" s="106"/>
      <c r="E44" s="107"/>
      <c r="F44" s="95"/>
      <c r="G44" s="96">
        <f>SUM(G38:G43)</f>
        <v>0</v>
      </c>
      <c r="H44" s="21"/>
      <c r="I44" s="20"/>
      <c r="J44" s="20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</row>
    <row r="45" spans="1:254" ht="12" x14ac:dyDescent="0.2">
      <c r="A45" s="97"/>
      <c r="B45" s="98"/>
      <c r="C45" s="99"/>
      <c r="D45" s="100"/>
      <c r="E45" s="101"/>
      <c r="F45" s="102"/>
      <c r="G45" s="89"/>
      <c r="H45" s="41"/>
      <c r="I45" s="36"/>
      <c r="J45" s="16"/>
    </row>
    <row r="46" spans="1:254" x14ac:dyDescent="0.2">
      <c r="A46" s="79"/>
      <c r="B46" s="64"/>
      <c r="C46" s="65"/>
      <c r="D46" s="66"/>
      <c r="E46" s="67"/>
      <c r="F46" s="68"/>
      <c r="G46" s="69"/>
      <c r="H46" s="21"/>
      <c r="I46" s="36"/>
      <c r="J46" s="36"/>
    </row>
    <row r="47" spans="1:254" ht="12" x14ac:dyDescent="0.2">
      <c r="A47" s="70"/>
      <c r="B47" s="71"/>
      <c r="C47" s="65" t="s">
        <v>44</v>
      </c>
      <c r="D47" s="66"/>
      <c r="E47" s="67"/>
      <c r="F47" s="68"/>
      <c r="G47" s="69"/>
      <c r="H47" s="42"/>
      <c r="I47" s="36"/>
      <c r="J47" s="36"/>
    </row>
    <row r="48" spans="1:254" x14ac:dyDescent="0.2">
      <c r="A48" s="70"/>
      <c r="B48" s="71"/>
      <c r="C48" s="80"/>
      <c r="D48" s="74"/>
      <c r="E48" s="75"/>
      <c r="F48" s="68"/>
      <c r="G48" s="81"/>
      <c r="H48" s="42"/>
      <c r="I48" s="20"/>
      <c r="J48" s="20"/>
    </row>
    <row r="49" spans="1:10" ht="36" x14ac:dyDescent="0.2">
      <c r="A49" s="70" t="s">
        <v>45</v>
      </c>
      <c r="B49" s="71">
        <v>2</v>
      </c>
      <c r="C49" s="65" t="s">
        <v>67</v>
      </c>
      <c r="D49" s="74" t="s">
        <v>46</v>
      </c>
      <c r="E49" s="75">
        <v>40</v>
      </c>
      <c r="F49" s="68"/>
      <c r="G49" s="69" t="str">
        <f>IF(($E49*F49)=0," ",($E49*F49))</f>
        <v xml:space="preserve"> </v>
      </c>
      <c r="H49" s="42"/>
      <c r="I49" s="20"/>
      <c r="J49" s="16"/>
    </row>
    <row r="50" spans="1:10" ht="72.75" customHeight="1" thickBot="1" x14ac:dyDescent="0.25">
      <c r="A50" s="70" t="s">
        <v>45</v>
      </c>
      <c r="B50" s="71">
        <v>9</v>
      </c>
      <c r="C50" s="65" t="s">
        <v>47</v>
      </c>
      <c r="D50" s="82" t="s">
        <v>68</v>
      </c>
      <c r="E50" s="83">
        <v>3</v>
      </c>
      <c r="F50" s="68"/>
      <c r="G50" s="69">
        <f>$F50*E50%</f>
        <v>0</v>
      </c>
      <c r="H50" s="42"/>
      <c r="I50" s="20"/>
      <c r="J50" s="20"/>
    </row>
    <row r="51" spans="1:10" ht="21.75" customHeight="1" thickBot="1" x14ac:dyDescent="0.3">
      <c r="A51" s="103"/>
      <c r="B51" s="104"/>
      <c r="C51" s="105" t="s">
        <v>55</v>
      </c>
      <c r="D51" s="106"/>
      <c r="E51" s="107"/>
      <c r="F51" s="95"/>
      <c r="G51" s="96">
        <f>SUM(G49:G50)</f>
        <v>0</v>
      </c>
      <c r="H51" s="43"/>
      <c r="I51" s="36"/>
      <c r="J51" s="36"/>
    </row>
  </sheetData>
  <sheetProtection password="CA21" sheet="1" objects="1" scenarios="1"/>
  <protectedRanges>
    <protectedRange sqref="F1:F1048576" name="Obseg1"/>
  </protectedRanges>
  <mergeCells count="9">
    <mergeCell ref="A26:A27"/>
    <mergeCell ref="B26:B27"/>
    <mergeCell ref="A38:A39"/>
    <mergeCell ref="B38:B39"/>
    <mergeCell ref="C9:G9"/>
    <mergeCell ref="C11:G11"/>
    <mergeCell ref="C15:G15"/>
    <mergeCell ref="C16:G16"/>
    <mergeCell ref="C13:G13"/>
  </mergeCells>
  <phoneticPr fontId="0" type="noConversion"/>
  <pageMargins left="0.9055118110236221" right="0.70866141732283472" top="0.94488188976377963" bottom="0.94488188976377963" header="0.31496062992125984" footer="0.31496062992125984"/>
  <pageSetup orientation="portrait" r:id="rId1"/>
  <headerFooter>
    <oddFooter xml:space="preserve">&amp;L&amp;"Tahoma,Navadno"&amp;8Razpisna dokumentacija - gradnje: POGLAVJE 4&amp;R&amp;8&amp;P od &amp;N </oddFooter>
  </headerFooter>
  <rowBreaks count="3" manualBreakCount="3">
    <brk id="16" max="6" man="1"/>
    <brk id="35" max="6" man="1"/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5</vt:i4>
      </vt:variant>
    </vt:vector>
  </HeadingPairs>
  <TitlesOfParts>
    <vt:vector size="7" baseType="lpstr">
      <vt:lpstr>rekapitulacija</vt:lpstr>
      <vt:lpstr>popis del</vt:lpstr>
      <vt:lpstr>rekapitulacija!_Toc296107928</vt:lpstr>
      <vt:lpstr>rekapitulacija!_Toc296107929</vt:lpstr>
      <vt:lpstr>'popis del'!Področje_tiskanja</vt:lpstr>
      <vt:lpstr>rekapitulacija!Področje_tiskanja</vt:lpstr>
      <vt:lpstr>'popis del'!Tiskanje_naslovov</vt:lpstr>
    </vt:vector>
  </TitlesOfParts>
  <Company>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Damjana</cp:lastModifiedBy>
  <cp:lastPrinted>2013-06-05T16:23:13Z</cp:lastPrinted>
  <dcterms:created xsi:type="dcterms:W3CDTF">2011-11-23T23:28:16Z</dcterms:created>
  <dcterms:modified xsi:type="dcterms:W3CDTF">2013-06-06T07:34:56Z</dcterms:modified>
</cp:coreProperties>
</file>