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730" windowHeight="11760"/>
  </bookViews>
  <sheets>
    <sheet name="rekapitulacija" sheetId="1" r:id="rId1"/>
    <sheet name="popis del" sheetId="2" r:id="rId2"/>
    <sheet name="List3" sheetId="3" r:id="rId3"/>
  </sheets>
  <definedNames>
    <definedName name="_Toc296107928" localSheetId="0">rekapitulacija!$B$7</definedName>
    <definedName name="_Toc296107929" localSheetId="0">rekapitulacija!$A$9</definedName>
    <definedName name="_xlnm.Print_Area" localSheetId="1">'popis del'!$A$1:$G$70</definedName>
    <definedName name="_xlnm.Print_Area" localSheetId="0">rekapitulacija!$A$1:$C$41</definedName>
    <definedName name="_xlnm.Print_Titles" localSheetId="1">'popis del'!$20:$21</definedName>
  </definedNames>
  <calcPr calcId="125725"/>
</workbook>
</file>

<file path=xl/calcChain.xml><?xml version="1.0" encoding="utf-8"?>
<calcChain xmlns="http://schemas.openxmlformats.org/spreadsheetml/2006/main">
  <c r="G68" i="2"/>
  <c r="G67"/>
  <c r="G39"/>
  <c r="G40"/>
  <c r="G41"/>
  <c r="G47"/>
  <c r="G48"/>
  <c r="G49"/>
  <c r="G51"/>
  <c r="G52"/>
  <c r="G55"/>
  <c r="G56"/>
  <c r="G57"/>
  <c r="G58"/>
  <c r="G59"/>
  <c r="G60"/>
  <c r="G61"/>
  <c r="G38"/>
  <c r="G30"/>
  <c r="G31"/>
  <c r="G32"/>
  <c r="G33"/>
  <c r="G29"/>
  <c r="G42" l="1"/>
  <c r="C17" i="1" s="1"/>
  <c r="G63" i="2"/>
  <c r="C21" i="1" s="1"/>
  <c r="G34" i="2"/>
  <c r="C15" i="1" s="1"/>
  <c r="G50" i="2"/>
  <c r="C19" i="1" s="1"/>
  <c r="G69" i="2"/>
  <c r="C23" i="1" s="1"/>
  <c r="C26" l="1"/>
  <c r="C30" s="1"/>
  <c r="C32" l="1"/>
  <c r="C34" s="1"/>
</calcChain>
</file>

<file path=xl/sharedStrings.xml><?xml version="1.0" encoding="utf-8"?>
<sst xmlns="http://schemas.openxmlformats.org/spreadsheetml/2006/main" count="112" uniqueCount="83">
  <si>
    <t>(ponudnik)</t>
  </si>
  <si>
    <t xml:space="preserve">PREDRAČUN ŠT. __________________ </t>
  </si>
  <si>
    <t xml:space="preserve">V skladu s pogoji predmetnega javnega naročila ponujamo izvedbo celotnih razpisanih del, po popisu del: </t>
  </si>
  <si>
    <t>SKUPNA REKAPITULACIJA</t>
  </si>
  <si>
    <t>Vrednost (v €)</t>
  </si>
  <si>
    <t xml:space="preserve">POGODBENA VREDNOST SKUPAJ </t>
  </si>
  <si>
    <t>POGLAVJE 4</t>
  </si>
  <si>
    <t>(žig)</t>
  </si>
  <si>
    <t>(ime in priimek osebe, pooblaščene za podpisovanje v imenu ponudnika)</t>
  </si>
  <si>
    <t>Kraj in datum</t>
  </si>
  <si>
    <t>(podpis)</t>
  </si>
  <si>
    <t>SKUPAJ VREDNOST S POPUSTOM</t>
  </si>
  <si>
    <t>Projekt: ENERGETSKA SANACIJA OSNOVNE ŠOLE ŽIROVNICA</t>
  </si>
  <si>
    <t>EVENTUELNI POPUST  _______%</t>
  </si>
  <si>
    <t>GRADBENO OBRTNIŠKA DELA</t>
  </si>
  <si>
    <t xml:space="preserve">1.2. Popis del </t>
  </si>
  <si>
    <t>Vsa dela se izvajajo z dobavo vsega potrebnega materiala za izvedbo faze v posamezni postavki (če ni navedeno drugače), s pomožnimi deli in transporti do mesta vgradnje, v skladu z  veljavnimi normativi Združenja gradbeništva Slovenije.
'Vse konstrukcije, izkopi in zasipi so obračunane v vgrajenem oz raščenem stanju, zato mora izvajalec v ceni upoštevati faktor raztresa (brez uveljavljanja dodatnega količin na faktor).</t>
  </si>
  <si>
    <t>Ponudnik-izvajalec del mora pred izvedbo preučiti tehnično dokumentacijo, vse nejasnosti odpraviti v dogovoru z investitorjem in projektantom, ter izdelati terminski plan poteka del.
Terminski plan je potrebno uskladiti z investitorjem.
Dela ki nastanejo kot nepredvidljiva posledica za začasno premostitev  težav ali posegi po željah investitorja, v popisu niso zajeta in jih je potrebno predhodno uskladiti z investitorjem. Zanja, oz.zaradi le teh, izvajalec pri obračunu po tem popisu tudi ne more uveljavljati  stroškov za "dodatna dela".</t>
  </si>
  <si>
    <t xml:space="preserve"> </t>
  </si>
  <si>
    <t>Izvajalec lahko v soglasju z projektantom in nadzorom ponudi enakovredno rešitev izvedbe posamezne faze dela, kar je v posam.postavkah navedeno (opisasano: kot npr.,...), vendar pri tem ne more uveljavljati zahtev po dodatnih stoških izvedbe.</t>
  </si>
  <si>
    <t xml:space="preserve">Varovanje objekta, delavcev, okolice (podpiranje, ograje,...), transport materialov in ureditev gradbišča (dostop, žerjav, potrebna infrastruktura za zaposlene,...) mora biti zajeto v enotnih cenah izvedbe. </t>
  </si>
  <si>
    <t>A - GRADBENA DELA</t>
  </si>
  <si>
    <t>A.5.</t>
  </si>
  <si>
    <t>Izdelava  topl.izol.fasade  s tankoslojnim zrakopropustnim ometom v sestavi:
(kamena volna 20cm, osn.+ arm.sloj, zaključni sloj kot npr.Timfas Silikat (z večjimi rustikalnimi zrni)  -  določi investitor (okoli oken pritličja pas - šir.do 20cm z gladkim ometom v svetlem tonu), z dobavo vsega materiala in pom.deli in vsemi izravnalnimi deli na neravninah obstoječe fasade</t>
  </si>
  <si>
    <t>m2</t>
  </si>
  <si>
    <t>m1</t>
  </si>
  <si>
    <t>Dobava in polaganje toplotne izolacije podstrehe v sestavu 25cm kamene volne + Tyveck + Pvc folija z vsemi demontažnimi in montažnimi deli in dela dostave materiala na podstreho z deli rakrivanje obstoječe kritine in ponovno pokrivanje in krpanje eventuelno poškodovanih delov obstoječe kritine in dobavo pohodnih desk za komunikacijo vzdrževalcev po podstrehi širine 40cm v skupni dolžini 115m. V ceni morajo biti zajeti vsi eventuelni dodatni stroški glede na težavnost sanacijskih del</t>
  </si>
  <si>
    <t>5.</t>
  </si>
  <si>
    <t>Menjava poškodovane kritine (barvana Alu profilirana pločevina s protikondenznim nanosom na spodnji strani kritine) z vsemi demontažnimi in montažnimi deli in odvozom stare kritine</t>
  </si>
  <si>
    <t>6.</t>
  </si>
  <si>
    <t>Okna</t>
  </si>
  <si>
    <t>7.</t>
  </si>
  <si>
    <t>8.</t>
  </si>
  <si>
    <t>9.</t>
  </si>
  <si>
    <t>Montaža, demontaža in čiščenje cevnih fasadnih odrov viš.do 12 m z vsemi manipulativnimi stroški.
(podan je oder za fasade in masko strehe iz panelov, ter steklno steno vhoda)</t>
  </si>
  <si>
    <t>A.6.</t>
  </si>
  <si>
    <t>ur</t>
  </si>
  <si>
    <t>Razna nepredvidena dela, po vpisu nadzorne službe v gradbeni dnevnik, obračun po dejanskih količinah.
(cena cca 3% predračunske vrednosti projekta)</t>
  </si>
  <si>
    <t xml:space="preserve">Popis obravnava vsa gradbeno obrtniška dela na objektu (meja -zun.linija fasade), skupaj s potrebnimi pripravljalnimi in zemeljskimi deli.  
</t>
  </si>
  <si>
    <t>FASADERSKA DELA SKUPAJ</t>
  </si>
  <si>
    <t>SANACIJA PODSTREŠJA SKUPAJ</t>
  </si>
  <si>
    <t>STAVBNO POHIŠTVO SKUPAJ</t>
  </si>
  <si>
    <t>DOKUMENTACIJA, SPLOŠNO SKUPAJ</t>
  </si>
  <si>
    <t>POSTAVKA</t>
  </si>
  <si>
    <t>EM</t>
  </si>
  <si>
    <t>KOL</t>
  </si>
  <si>
    <t>CENA/EM 
(v €)</t>
  </si>
  <si>
    <t>VREDNOST 
(v €)</t>
  </si>
  <si>
    <t>5(3*4)</t>
  </si>
  <si>
    <t xml:space="preserve">ENERGETSKA SANACIJA </t>
  </si>
  <si>
    <t>Energetska sanacija obstoječe šole - razrednega in predmetnega pouka</t>
  </si>
  <si>
    <t>1.</t>
  </si>
  <si>
    <t>Demontaža kolesarnice na vzhodni strani fasade predmetnega pouka, skladiščenje na začadni deponiji in ponovna montaža po zaklučenih gradbenih delih</t>
  </si>
  <si>
    <t>2.</t>
  </si>
  <si>
    <t xml:space="preserve">Demontaža steklene  kritine iz kaljenega stekla nadstreška na vzhodni strani šole, skladiščenje na začasni deponiji, ponovna montaža po zaključenih delih in montaža dodatne alu obrobe ob fasadi z vsemi tesnitvenimi deli ter poravilom eventuelno poškodovanih delov. </t>
  </si>
  <si>
    <t>3.</t>
  </si>
  <si>
    <t>Demontaža okenskih polic pri že zamenjanih oknih in odvoz na stalno deponijo, vključno s stroški odvoza in deponiranja</t>
  </si>
  <si>
    <t>4.</t>
  </si>
  <si>
    <t>Demontaža in odvoz na stalno deponijo aluminjastih žaluzij na oknih predmetne stopnje  vključno s stroški odvoza in deponiranja</t>
  </si>
  <si>
    <t>Demontaža vertikalnih odtočnih žlebov s spodnjimi ojačitvenimi deli, skladiščenje na začasni deponiji in ponovna montaža po zaključenih delih</t>
  </si>
  <si>
    <t>Pozidava parapeta v glasbeni učilnici z modularno opeko deb 20cm in notranjo oblogo iz vodoodpornih knauf plošč</t>
  </si>
  <si>
    <t>Okna  deljena v rastru, (dim od 8,00x280 /osemkrilna okna-odpiranje krilno in na ventus/ do 1,20x160cm/dvokrilno/) z vsemi potrebnimi ojačitvami glede na velikosti posameznih oken   
Na oknih vgrajena zun.Al polica (tipska-profilna) šir.do 35cm; na notr.lesena polica šir.do 15cm, obložena z laminatom "postforming" deb.do 5cm (vidni rob)
Zunaj Al barvane žaluzije šir.min. 80mm z ojačitvenim robom in vpetimi v vertikalna vodila odpornim na sunke vetra(kot Medle,Krpan,...), ročno upravljanje iz prostora-monokomanda, s tipsko omarico in vodili iz Al barvanih profilov, vključno z vsem tesnenjem pri parapetu, stropu in obeh stranskih zidovih in izdelavo zaključne fasadne maske med dvemi okni, vključno z vsemi nepredvidenimi dodatnimi deli. Vsa okna izvedbe z največjo dovoljeno toplotno prevodnostjo Umax (1,17W/m2K)</t>
  </si>
  <si>
    <t>Pregled in servisno popravilo  /barvanje z UV obstojno barvo/obstoječih PVC oken</t>
  </si>
  <si>
    <t>Zamenjava kritine osvetljenega hodnika med šolo in telovadnico v sestavi varjeni večslojni leksan z UV odporno zaščito s dovoljeno toplotno prevodnostjo največ 1,17 W/m2K  z vsemi montažnimi deli in odvozom stare kritine.</t>
  </si>
  <si>
    <t>Dobava in montaža ALU ojačanih okenskih polic šir 35cm na obstoječih obnovljenih oknih</t>
  </si>
  <si>
    <t>Dobava in montaža zunanjih  Alu barvanih žaluzij šir.min. 80mm z ojačitvenimi robovi  vpetimi v vertikalna vodila odpornim na sunke vetra(kot Medle,Krpan,...), ročno upravljanje iz prostora-monokomanda, s tipsko omarico in vodili iz Al barvanih profilov, vključno z vsem tesnenjem pri parapetu, stropu in obeh stranskih zidovih in izdelavo zaključne fasadne maske med dvemi okni, vključno z vsemi nepredvidenimi dodatnimi deli</t>
  </si>
  <si>
    <t>Odvoz na stalno deponijo vsega odvečnega kosovnega in ostalega materiala vključno s plačilom takse</t>
  </si>
  <si>
    <t>ocena</t>
  </si>
  <si>
    <t>Projektantski nadzor in spremljanje objekta med gradnjo 
(ruštvena dela, arhitektonsko gradbeni del, ZU, el. Inst. In strojne inst.)</t>
  </si>
  <si>
    <t>oc.</t>
  </si>
  <si>
    <r>
      <t>OPOMBE:</t>
    </r>
    <r>
      <rPr>
        <sz val="10"/>
        <rFont val="Courier New"/>
        <family val="3"/>
        <charset val="238"/>
      </rPr>
      <t xml:space="preserve"> </t>
    </r>
  </si>
  <si>
    <t>Dobava in montaža vertikalnih odtočnih žlebov iz barvane alu pločevine Ø15cm</t>
  </si>
  <si>
    <t>1. PRIPRAVLJALNA DELA</t>
  </si>
  <si>
    <t>2. FASADERSKA DELA</t>
  </si>
  <si>
    <t>Izdelava  topl.izol.podstavka fasade po sistemu kot n. primer
TIM Laško Demit PLUS v kompletni sestavi:
ekstrudiran polistiren-profilirane plošče deb.20cm pritrjen na AB zid z lepilom in sidri (do 2kom/m2), osn.+arm.omet;
zaključni sloj vodoodbojen (kot npr. Kulirpalst enobarven rustikalno obdelan) - po navodilih  projektanta, 
z dobavo vsega potrebnega materiala in pom.deli.
(skupne viš.do 1m)povprečna višina 45cm, vključno z vsemi sanacijskimi deli odpravljanja kapilarne vlage in odpravo vseh neravnin</t>
  </si>
  <si>
    <t>Izdelava  fasadnih vencev iz dekorativnih profilov iz steklocementa TIM Laško (tip določi projektant), z lepljenjem profilov na Demit podlago, lepljenjem - armiranjem stikov med posameznimi elementi  in opleskom le teh s fasadno barvo (akrilno, silikatno,..- po zahtevah proizvajalca sistema) - ton barve določi projektant, z dobavo materiala in pom.deli (zaščita pred nanosom finalnga fasadnega sloja in čiščenje).
 Fasadni  (do 55/25m) - zatrepni napušč</t>
  </si>
  <si>
    <t>PRIPRAVLJALNA DELA SKUPAJ</t>
  </si>
  <si>
    <t>3. SANACIJA PODSTREŠJA</t>
  </si>
  <si>
    <t>4. STAVBNO POHIŠTVO</t>
  </si>
  <si>
    <t>5.  DOKUMENTACIJA, SPLOŠNO</t>
  </si>
  <si>
    <t>5. DOKUMENTACIJA, SPLOŠNO</t>
  </si>
  <si>
    <t>SKUPAJ (1-5)</t>
  </si>
  <si>
    <t>DDV 22%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</si>
</sst>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5" formatCode="0.0;[Red]0.0"/>
    <numFmt numFmtId="166" formatCode="0;[Red]0"/>
  </numFmts>
  <fonts count="22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Tahoma"/>
      <family val="2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Courier New"/>
      <family val="3"/>
      <charset val="238"/>
    </font>
    <font>
      <b/>
      <i/>
      <sz val="9"/>
      <name val="Courier New"/>
      <family val="3"/>
      <charset val="238"/>
    </font>
    <font>
      <sz val="8"/>
      <name val="Courier New"/>
      <family val="3"/>
      <charset val="238"/>
    </font>
    <font>
      <i/>
      <sz val="9"/>
      <name val="Courier New"/>
      <family val="3"/>
      <charset val="238"/>
    </font>
    <font>
      <sz val="9"/>
      <name val="Arial CE"/>
      <charset val="238"/>
    </font>
    <font>
      <b/>
      <sz val="9"/>
      <name val="Courier New"/>
      <family val="3"/>
      <charset val="238"/>
    </font>
    <font>
      <b/>
      <sz val="8"/>
      <name val="Courier New"/>
      <family val="3"/>
      <charset val="238"/>
    </font>
    <font>
      <i/>
      <sz val="8"/>
      <name val="Courier New"/>
      <family val="3"/>
      <charset val="238"/>
    </font>
    <font>
      <sz val="5"/>
      <name val="Courier New CE"/>
      <family val="3"/>
      <charset val="238"/>
    </font>
    <font>
      <sz val="8"/>
      <name val="Arial"/>
      <family val="2"/>
    </font>
    <font>
      <sz val="9"/>
      <name val="Arial"/>
      <family val="2"/>
    </font>
    <font>
      <b/>
      <sz val="10"/>
      <name val="Courier New"/>
      <family val="3"/>
      <charset val="238"/>
    </font>
    <font>
      <sz val="10"/>
      <name val="Courier New"/>
      <family val="3"/>
      <charset val="238"/>
    </font>
    <font>
      <b/>
      <i/>
      <sz val="10"/>
      <name val="Courier New"/>
      <family val="3"/>
      <charset val="238"/>
    </font>
    <font>
      <i/>
      <sz val="10"/>
      <name val="Courier New"/>
      <family val="3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4" fontId="15" fillId="0" borderId="0">
      <alignment vertical="top"/>
      <protection hidden="1"/>
    </xf>
    <xf numFmtId="43" fontId="6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4" fontId="5" fillId="3" borderId="3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justify" vertical="top" wrapText="1"/>
    </xf>
    <xf numFmtId="0" fontId="7" fillId="0" borderId="0" xfId="0" applyFont="1" applyFill="1" applyProtection="1"/>
    <xf numFmtId="165" fontId="9" fillId="0" borderId="0" xfId="0" applyNumberFormat="1" applyFont="1" applyFill="1" applyAlignment="1" applyProtection="1">
      <alignment horizontal="right" vertical="top" wrapText="1"/>
    </xf>
    <xf numFmtId="1" fontId="7" fillId="0" borderId="0" xfId="0" applyNumberFormat="1" applyFont="1" applyFill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right" wrapText="1"/>
    </xf>
    <xf numFmtId="4" fontId="7" fillId="0" borderId="0" xfId="0" applyNumberFormat="1" applyFont="1" applyFill="1" applyBorder="1" applyAlignment="1" applyProtection="1">
      <alignment horizontal="right" wrapText="1"/>
    </xf>
    <xf numFmtId="0" fontId="7" fillId="0" borderId="0" xfId="0" applyFont="1" applyFill="1" applyAlignment="1" applyProtection="1">
      <alignment horizontal="right" vertical="top"/>
    </xf>
    <xf numFmtId="165" fontId="13" fillId="0" borderId="0" xfId="0" applyNumberFormat="1" applyFont="1" applyFill="1" applyAlignment="1" applyProtection="1">
      <alignment horizontal="right" vertical="top" wrapText="1"/>
    </xf>
    <xf numFmtId="1" fontId="12" fillId="0" borderId="0" xfId="0" applyNumberFormat="1" applyFont="1" applyFill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Protection="1"/>
    <xf numFmtId="0" fontId="7" fillId="0" borderId="0" xfId="0" applyNumberFormat="1" applyFont="1" applyFill="1" applyProtection="1"/>
    <xf numFmtId="2" fontId="7" fillId="0" borderId="0" xfId="0" applyNumberFormat="1" applyFont="1" applyFill="1" applyAlignment="1" applyProtection="1">
      <alignment horizontal="right" wrapText="1"/>
    </xf>
    <xf numFmtId="4" fontId="7" fillId="0" borderId="0" xfId="0" applyNumberFormat="1" applyFont="1" applyFill="1" applyBorder="1" applyAlignment="1" applyProtection="1">
      <alignment horizontal="right" vertical="top" wrapText="1"/>
    </xf>
    <xf numFmtId="4" fontId="7" fillId="0" borderId="0" xfId="0" applyNumberFormat="1" applyFont="1" applyFill="1" applyAlignment="1" applyProtection="1">
      <protection locked="0"/>
    </xf>
    <xf numFmtId="0" fontId="12" fillId="0" borderId="0" xfId="0" applyFont="1" applyFill="1" applyProtection="1"/>
    <xf numFmtId="2" fontId="7" fillId="0" borderId="0" xfId="0" applyNumberFormat="1" applyFont="1" applyFill="1" applyBorder="1" applyAlignment="1" applyProtection="1">
      <alignment horizontal="right" wrapText="1"/>
      <protection hidden="1"/>
    </xf>
    <xf numFmtId="0" fontId="12" fillId="0" borderId="0" xfId="0" applyFont="1" applyFill="1" applyAlignment="1" applyProtection="1">
      <alignment horizontal="right" vertical="center" wrapText="1"/>
    </xf>
    <xf numFmtId="4" fontId="7" fillId="0" borderId="0" xfId="3" applyNumberFormat="1" applyFont="1" applyFill="1" applyBorder="1" applyAlignment="1" applyProtection="1">
      <protection locked="0"/>
    </xf>
    <xf numFmtId="4" fontId="7" fillId="0" borderId="0" xfId="3" applyNumberFormat="1" applyFont="1" applyFill="1" applyBorder="1" applyAlignment="1" applyProtection="1"/>
    <xf numFmtId="4" fontId="7" fillId="0" borderId="0" xfId="0" applyNumberFormat="1" applyFont="1" applyFill="1" applyBorder="1" applyAlignment="1" applyProtection="1">
      <protection locked="0"/>
    </xf>
    <xf numFmtId="4" fontId="7" fillId="0" borderId="0" xfId="0" applyNumberFormat="1" applyFont="1" applyFill="1" applyBorder="1" applyAlignment="1" applyProtection="1"/>
    <xf numFmtId="4" fontId="12" fillId="0" borderId="0" xfId="0" applyNumberFormat="1" applyFont="1" applyFill="1" applyAlignment="1" applyProtection="1"/>
    <xf numFmtId="166" fontId="8" fillId="0" borderId="1" xfId="0" applyNumberFormat="1" applyFont="1" applyFill="1" applyBorder="1" applyAlignment="1" applyProtection="1">
      <alignment horizontal="right" vertical="center" shrinkToFit="1"/>
      <protection locked="0"/>
    </xf>
    <xf numFmtId="1" fontId="10" fillId="0" borderId="1" xfId="0" applyNumberFormat="1" applyFont="1" applyFill="1" applyBorder="1" applyAlignment="1" applyProtection="1">
      <alignment vertical="top" wrapText="1"/>
    </xf>
    <xf numFmtId="165" fontId="9" fillId="0" borderId="1" xfId="0" quotePrefix="1" applyNumberFormat="1" applyFont="1" applyFill="1" applyBorder="1" applyAlignment="1" applyProtection="1">
      <alignment horizontal="right" vertical="top"/>
    </xf>
    <xf numFmtId="1" fontId="7" fillId="0" borderId="1" xfId="0" quotePrefix="1" applyNumberFormat="1" applyFont="1" applyFill="1" applyBorder="1" applyAlignment="1" applyProtection="1">
      <alignment horizontal="left" vertical="top"/>
    </xf>
    <xf numFmtId="4" fontId="7" fillId="0" borderId="1" xfId="0" applyNumberFormat="1" applyFont="1" applyFill="1" applyBorder="1" applyAlignment="1" applyProtection="1">
      <protection locked="0"/>
    </xf>
    <xf numFmtId="4" fontId="7" fillId="0" borderId="1" xfId="0" applyNumberFormat="1" applyFont="1" applyFill="1" applyBorder="1" applyAlignment="1" applyProtection="1"/>
    <xf numFmtId="165" fontId="9" fillId="0" borderId="1" xfId="0" applyNumberFormat="1" applyFont="1" applyFill="1" applyBorder="1" applyAlignment="1" applyProtection="1">
      <alignment horizontal="right" vertical="top" wrapText="1"/>
    </xf>
    <xf numFmtId="1" fontId="7" fillId="0" borderId="1" xfId="0" applyNumberFormat="1" applyFont="1" applyFill="1" applyBorder="1" applyAlignment="1" applyProtection="1">
      <alignment horizontal="left" vertical="top" wrapText="1"/>
    </xf>
    <xf numFmtId="4" fontId="7" fillId="0" borderId="1" xfId="3" applyNumberFormat="1" applyFont="1" applyFill="1" applyBorder="1" applyAlignment="1" applyProtection="1">
      <protection locked="0"/>
    </xf>
    <xf numFmtId="4" fontId="7" fillId="0" borderId="1" xfId="3" applyNumberFormat="1" applyFont="1" applyFill="1" applyBorder="1" applyAlignment="1" applyProtection="1"/>
    <xf numFmtId="1" fontId="10" fillId="0" borderId="4" xfId="0" applyNumberFormat="1" applyFont="1" applyFill="1" applyBorder="1" applyAlignment="1" applyProtection="1">
      <alignment vertical="top" wrapText="1"/>
    </xf>
    <xf numFmtId="4" fontId="7" fillId="0" borderId="4" xfId="0" applyNumberFormat="1" applyFont="1" applyFill="1" applyBorder="1" applyAlignment="1" applyProtection="1">
      <protection locked="0"/>
    </xf>
    <xf numFmtId="4" fontId="7" fillId="0" borderId="4" xfId="0" applyNumberFormat="1" applyFont="1" applyFill="1" applyBorder="1" applyAlignment="1" applyProtection="1"/>
    <xf numFmtId="1" fontId="8" fillId="0" borderId="5" xfId="0" applyNumberFormat="1" applyFont="1" applyFill="1" applyBorder="1" applyAlignment="1" applyProtection="1">
      <alignment vertical="top" wrapText="1"/>
    </xf>
    <xf numFmtId="1" fontId="8" fillId="0" borderId="6" xfId="0" applyNumberFormat="1" applyFont="1" applyFill="1" applyBorder="1" applyAlignment="1" applyProtection="1">
      <alignment vertical="top" wrapText="1"/>
    </xf>
    <xf numFmtId="4" fontId="12" fillId="0" borderId="6" xfId="0" applyNumberFormat="1" applyFont="1" applyFill="1" applyBorder="1" applyAlignment="1" applyProtection="1">
      <protection locked="0"/>
    </xf>
    <xf numFmtId="4" fontId="12" fillId="0" borderId="7" xfId="0" applyNumberFormat="1" applyFont="1" applyFill="1" applyBorder="1" applyAlignment="1" applyProtection="1"/>
    <xf numFmtId="1" fontId="9" fillId="0" borderId="4" xfId="0" quotePrefix="1" applyNumberFormat="1" applyFont="1" applyFill="1" applyBorder="1" applyAlignment="1" applyProtection="1">
      <alignment horizontal="left" vertical="top"/>
    </xf>
    <xf numFmtId="1" fontId="7" fillId="0" borderId="4" xfId="0" applyNumberFormat="1" applyFont="1" applyFill="1" applyBorder="1" applyAlignment="1" applyProtection="1">
      <alignment horizontal="left" vertical="top" wrapText="1"/>
    </xf>
    <xf numFmtId="4" fontId="7" fillId="0" borderId="4" xfId="3" applyNumberFormat="1" applyFont="1" applyFill="1" applyBorder="1" applyAlignment="1" applyProtection="1">
      <protection locked="0"/>
    </xf>
    <xf numFmtId="165" fontId="13" fillId="0" borderId="5" xfId="0" applyNumberFormat="1" applyFont="1" applyFill="1" applyBorder="1" applyAlignment="1" applyProtection="1">
      <alignment horizontal="right" vertical="top" wrapText="1"/>
    </xf>
    <xf numFmtId="1" fontId="12" fillId="0" borderId="6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Alignment="1" applyProtection="1">
      <alignment vertical="top" wrapText="1"/>
    </xf>
    <xf numFmtId="165" fontId="9" fillId="0" borderId="12" xfId="0" applyNumberFormat="1" applyFont="1" applyFill="1" applyBorder="1" applyAlignment="1" applyProtection="1">
      <alignment horizontal="right" vertical="top" wrapText="1"/>
    </xf>
    <xf numFmtId="1" fontId="7" fillId="0" borderId="12" xfId="0" applyNumberFormat="1" applyFont="1" applyFill="1" applyBorder="1" applyAlignment="1" applyProtection="1">
      <alignment horizontal="left" vertical="top" wrapText="1"/>
    </xf>
    <xf numFmtId="4" fontId="7" fillId="0" borderId="12" xfId="0" applyNumberFormat="1" applyFont="1" applyFill="1" applyBorder="1" applyAlignment="1" applyProtection="1">
      <protection locked="0"/>
    </xf>
    <xf numFmtId="4" fontId="7" fillId="0" borderId="12" xfId="0" applyNumberFormat="1" applyFont="1" applyFill="1" applyBorder="1" applyAlignment="1" applyProtection="1"/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3" borderId="11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7" fillId="0" borderId="0" xfId="0" quotePrefix="1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Alignment="1" applyProtection="1">
      <alignment vertical="top" wrapText="1"/>
    </xf>
    <xf numFmtId="0" fontId="18" fillId="0" borderId="0" xfId="0" quotePrefix="1" applyNumberFormat="1" applyFont="1" applyFill="1" applyBorder="1" applyAlignment="1" applyProtection="1">
      <alignment vertical="top" wrapText="1"/>
    </xf>
    <xf numFmtId="0" fontId="18" fillId="0" borderId="0" xfId="0" applyNumberFormat="1" applyFont="1" applyFill="1" applyBorder="1" applyAlignment="1" applyProtection="1">
      <alignment vertical="top" wrapText="1"/>
    </xf>
    <xf numFmtId="0" fontId="19" fillId="0" borderId="0" xfId="0" applyNumberFormat="1" applyFont="1" applyFill="1" applyBorder="1" applyAlignment="1" applyProtection="1">
      <alignment vertical="top" wrapText="1"/>
    </xf>
    <xf numFmtId="0" fontId="20" fillId="0" borderId="1" xfId="0" applyNumberFormat="1" applyFont="1" applyFill="1" applyBorder="1" applyAlignment="1" applyProtection="1">
      <alignment vertical="center" wrapText="1"/>
      <protection locked="0"/>
    </xf>
    <xf numFmtId="0" fontId="19" fillId="0" borderId="1" xfId="0" applyNumberFormat="1" applyFont="1" applyFill="1" applyBorder="1" applyAlignment="1" applyProtection="1">
      <alignment vertical="top" wrapText="1"/>
    </xf>
    <xf numFmtId="0" fontId="19" fillId="0" borderId="1" xfId="0" quotePrefix="1" applyNumberFormat="1" applyFont="1" applyFill="1" applyBorder="1" applyAlignment="1" applyProtection="1">
      <alignment vertical="top" wrapText="1"/>
    </xf>
    <xf numFmtId="0" fontId="19" fillId="0" borderId="1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Alignment="1" applyProtection="1">
      <alignment vertical="top" wrapText="1"/>
    </xf>
    <xf numFmtId="0" fontId="21" fillId="0" borderId="1" xfId="0" applyNumberFormat="1" applyFont="1" applyFill="1" applyBorder="1" applyAlignment="1" applyProtection="1">
      <alignment horizontal="center" wrapText="1"/>
      <protection locked="0"/>
    </xf>
    <xf numFmtId="4" fontId="7" fillId="0" borderId="0" xfId="0" applyNumberFormat="1" applyFont="1" applyFill="1" applyBorder="1" applyAlignment="1" applyProtection="1">
      <alignment wrapText="1"/>
    </xf>
    <xf numFmtId="4" fontId="7" fillId="0" borderId="1" xfId="0" applyNumberFormat="1" applyFont="1" applyFill="1" applyBorder="1" applyAlignment="1" applyProtection="1">
      <alignment wrapText="1"/>
    </xf>
    <xf numFmtId="4" fontId="12" fillId="0" borderId="0" xfId="0" applyNumberFormat="1" applyFont="1" applyFill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Fill="1" applyBorder="1" applyAlignment="1" applyProtection="1">
      <alignment horizontal="center" wrapText="1"/>
    </xf>
    <xf numFmtId="49" fontId="10" fillId="0" borderId="0" xfId="0" applyNumberFormat="1" applyFont="1" applyFill="1" applyAlignment="1" applyProtection="1">
      <alignment horizontal="center"/>
    </xf>
    <xf numFmtId="0" fontId="19" fillId="0" borderId="1" xfId="2" applyNumberFormat="1" applyFont="1" applyFill="1" applyBorder="1" applyAlignment="1" applyProtection="1">
      <alignment horizontal="center"/>
      <protection locked="0"/>
    </xf>
    <xf numFmtId="3" fontId="19" fillId="0" borderId="1" xfId="2" applyNumberFormat="1" applyFont="1" applyFill="1" applyBorder="1" applyAlignment="1" applyProtection="1">
      <alignment horizontal="center" shrinkToFit="1"/>
      <protection locked="0"/>
    </xf>
    <xf numFmtId="1" fontId="21" fillId="0" borderId="1" xfId="0" applyNumberFormat="1" applyFont="1" applyFill="1" applyBorder="1" applyAlignment="1" applyProtection="1">
      <alignment horizontal="center" vertical="top" wrapText="1"/>
    </xf>
    <xf numFmtId="166" fontId="19" fillId="0" borderId="1" xfId="2" applyNumberFormat="1" applyFont="1" applyFill="1" applyBorder="1" applyAlignment="1" applyProtection="1">
      <alignment horizontal="center" shrinkToFit="1"/>
      <protection locked="0"/>
    </xf>
    <xf numFmtId="4" fontId="19" fillId="0" borderId="1" xfId="0" applyNumberFormat="1" applyFont="1" applyFill="1" applyBorder="1" applyAlignment="1" applyProtection="1">
      <alignment horizontal="center"/>
      <protection locked="0"/>
    </xf>
    <xf numFmtId="4" fontId="12" fillId="0" borderId="1" xfId="0" applyNumberFormat="1" applyFont="1" applyFill="1" applyBorder="1" applyAlignment="1" applyProtection="1"/>
    <xf numFmtId="0" fontId="18" fillId="0" borderId="1" xfId="0" applyNumberFormat="1" applyFont="1" applyFill="1" applyBorder="1" applyAlignment="1" applyProtection="1">
      <alignment vertical="top" wrapText="1"/>
    </xf>
    <xf numFmtId="165" fontId="16" fillId="0" borderId="1" xfId="0" quotePrefix="1" applyNumberFormat="1" applyFont="1" applyFill="1" applyBorder="1" applyAlignment="1" applyProtection="1">
      <alignment horizontal="right" vertical="top"/>
    </xf>
    <xf numFmtId="1" fontId="17" fillId="0" borderId="1" xfId="0" applyNumberFormat="1" applyFont="1" applyFill="1" applyBorder="1" applyAlignment="1" applyProtection="1">
      <alignment horizontal="left" vertical="top"/>
    </xf>
    <xf numFmtId="1" fontId="7" fillId="0" borderId="1" xfId="0" applyNumberFormat="1" applyFont="1" applyFill="1" applyBorder="1" applyAlignment="1" applyProtection="1">
      <alignment horizontal="left" vertical="top"/>
    </xf>
    <xf numFmtId="165" fontId="13" fillId="0" borderId="1" xfId="0" quotePrefix="1" applyNumberFormat="1" applyFont="1" applyFill="1" applyBorder="1" applyAlignment="1" applyProtection="1">
      <alignment horizontal="right" vertical="top"/>
    </xf>
    <xf numFmtId="1" fontId="12" fillId="0" borderId="1" xfId="0" applyNumberFormat="1" applyFont="1" applyFill="1" applyBorder="1" applyAlignment="1" applyProtection="1">
      <alignment horizontal="left" vertical="top"/>
    </xf>
    <xf numFmtId="0" fontId="12" fillId="0" borderId="1" xfId="0" applyNumberFormat="1" applyFont="1" applyFill="1" applyBorder="1" applyAlignment="1" applyProtection="1">
      <alignment horizontal="center" wrapText="1"/>
    </xf>
    <xf numFmtId="4" fontId="12" fillId="0" borderId="1" xfId="0" applyNumberFormat="1" applyFont="1" applyFill="1" applyBorder="1" applyAlignment="1" applyProtection="1">
      <alignment wrapText="1"/>
    </xf>
    <xf numFmtId="4" fontId="12" fillId="0" borderId="1" xfId="0" applyNumberFormat="1" applyFont="1" applyFill="1" applyBorder="1" applyAlignment="1" applyProtection="1">
      <protection locked="0"/>
    </xf>
    <xf numFmtId="165" fontId="14" fillId="0" borderId="1" xfId="0" applyNumberFormat="1" applyFont="1" applyFill="1" applyBorder="1" applyAlignment="1" applyProtection="1">
      <alignment horizontal="left" vertical="top" wrapText="1"/>
    </xf>
    <xf numFmtId="0" fontId="10" fillId="0" borderId="1" xfId="1" quotePrefix="1" applyNumberFormat="1" applyFont="1" applyFill="1" applyBorder="1" applyAlignment="1" applyProtection="1">
      <alignment horizontal="left" vertical="top" wrapText="1"/>
    </xf>
    <xf numFmtId="0" fontId="19" fillId="0" borderId="1" xfId="0" applyFont="1" applyFill="1" applyBorder="1" applyAlignment="1" applyProtection="1">
      <alignment horizontal="left" vertical="top" wrapText="1"/>
    </xf>
    <xf numFmtId="49" fontId="7" fillId="0" borderId="1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vertical="top" wrapText="1"/>
    </xf>
    <xf numFmtId="4" fontId="8" fillId="0" borderId="1" xfId="0" applyNumberFormat="1" applyFont="1" applyFill="1" applyBorder="1" applyAlignment="1" applyProtection="1">
      <alignment horizontal="center" shrinkToFit="1"/>
      <protection locked="0"/>
    </xf>
    <xf numFmtId="4" fontId="8" fillId="0" borderId="1" xfId="0" applyNumberFormat="1" applyFont="1" applyFill="1" applyBorder="1" applyAlignment="1" applyProtection="1">
      <alignment horizontal="center" wrapText="1" shrinkToFit="1"/>
      <protection locked="0"/>
    </xf>
    <xf numFmtId="0" fontId="19" fillId="0" borderId="12" xfId="0" applyFont="1" applyFill="1" applyBorder="1" applyAlignment="1" applyProtection="1">
      <alignment horizontal="left" vertical="top" wrapText="1"/>
    </xf>
    <xf numFmtId="49" fontId="7" fillId="0" borderId="12" xfId="0" applyNumberFormat="1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wrapText="1"/>
    </xf>
    <xf numFmtId="4" fontId="7" fillId="0" borderId="12" xfId="3" applyNumberFormat="1" applyFont="1" applyFill="1" applyBorder="1" applyAlignment="1" applyProtection="1">
      <protection locked="0"/>
    </xf>
    <xf numFmtId="4" fontId="7" fillId="0" borderId="12" xfId="3" applyNumberFormat="1" applyFont="1" applyFill="1" applyBorder="1" applyAlignment="1" applyProtection="1"/>
    <xf numFmtId="0" fontId="19" fillId="0" borderId="4" xfId="0" applyNumberFormat="1" applyFont="1" applyFill="1" applyBorder="1" applyAlignment="1" applyProtection="1">
      <alignment vertical="top" wrapText="1"/>
    </xf>
    <xf numFmtId="0" fontId="7" fillId="0" borderId="4" xfId="0" applyNumberFormat="1" applyFont="1" applyFill="1" applyBorder="1" applyAlignment="1" applyProtection="1">
      <alignment horizontal="center" wrapText="1"/>
    </xf>
    <xf numFmtId="4" fontId="7" fillId="0" borderId="4" xfId="0" applyNumberFormat="1" applyFont="1" applyFill="1" applyBorder="1" applyAlignment="1" applyProtection="1">
      <alignment wrapText="1"/>
    </xf>
    <xf numFmtId="0" fontId="18" fillId="0" borderId="6" xfId="0" applyNumberFormat="1" applyFont="1" applyFill="1" applyBorder="1" applyAlignment="1" applyProtection="1">
      <alignment vertical="top" wrapText="1"/>
    </xf>
    <xf numFmtId="0" fontId="12" fillId="0" borderId="6" xfId="0" applyNumberFormat="1" applyFont="1" applyFill="1" applyBorder="1" applyAlignment="1" applyProtection="1">
      <alignment horizontal="center" wrapText="1"/>
    </xf>
    <xf numFmtId="4" fontId="12" fillId="0" borderId="6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vertical="top" wrapText="1"/>
    </xf>
    <xf numFmtId="0" fontId="7" fillId="0" borderId="12" xfId="0" applyNumberFormat="1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shrinkToFit="1"/>
    </xf>
    <xf numFmtId="0" fontId="20" fillId="0" borderId="6" xfId="0" applyNumberFormat="1" applyFont="1" applyFill="1" applyBorder="1" applyAlignment="1" applyProtection="1">
      <alignment vertical="top" wrapText="1"/>
    </xf>
    <xf numFmtId="1" fontId="10" fillId="0" borderId="12" xfId="0" applyNumberFormat="1" applyFont="1" applyFill="1" applyBorder="1" applyAlignment="1" applyProtection="1">
      <alignment vertical="top" wrapText="1"/>
    </xf>
    <xf numFmtId="0" fontId="19" fillId="0" borderId="12" xfId="0" applyNumberFormat="1" applyFont="1" applyFill="1" applyBorder="1" applyAlignment="1" applyProtection="1">
      <alignment horizontal="left" vertical="top" wrapText="1"/>
    </xf>
    <xf numFmtId="0" fontId="7" fillId="0" borderId="12" xfId="0" applyNumberFormat="1" applyFont="1" applyFill="1" applyBorder="1" applyAlignment="1" applyProtection="1">
      <alignment horizontal="center" wrapText="1"/>
    </xf>
    <xf numFmtId="0" fontId="19" fillId="0" borderId="4" xfId="0" quotePrefix="1" applyNumberFormat="1" applyFont="1" applyFill="1" applyBorder="1" applyAlignment="1" applyProtection="1">
      <alignment horizontal="left" vertical="top" wrapText="1"/>
    </xf>
    <xf numFmtId="0" fontId="18" fillId="0" borderId="6" xfId="0" applyNumberFormat="1" applyFont="1" applyFill="1" applyBorder="1" applyAlignment="1" applyProtection="1">
      <alignment horizontal="left" vertical="top" wrapText="1"/>
    </xf>
    <xf numFmtId="0" fontId="19" fillId="0" borderId="4" xfId="0" applyNumberFormat="1" applyFont="1" applyFill="1" applyBorder="1" applyAlignment="1" applyProtection="1">
      <alignment horizontal="left" vertical="top" wrapText="1"/>
    </xf>
    <xf numFmtId="1" fontId="12" fillId="0" borderId="5" xfId="0" applyNumberFormat="1" applyFont="1" applyFill="1" applyBorder="1" applyAlignment="1" applyProtection="1">
      <alignment vertical="top" wrapText="1"/>
    </xf>
    <xf numFmtId="1" fontId="12" fillId="0" borderId="6" xfId="0" applyNumberFormat="1" applyFont="1" applyFill="1" applyBorder="1" applyAlignment="1" applyProtection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</cellXfs>
  <cellStyles count="4">
    <cellStyle name="Navadno" xfId="0" builtinId="0"/>
    <cellStyle name="Navadno_04165-10-PZR-1-MP Petis" xfId="1"/>
    <cellStyle name="Pomoc" xfId="2"/>
    <cellStyle name="Vejica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41"/>
  <sheetViews>
    <sheetView tabSelected="1" topLeftCell="A16" workbookViewId="0">
      <selection activeCell="E36" sqref="E36"/>
    </sheetView>
  </sheetViews>
  <sheetFormatPr defaultColWidth="28.42578125" defaultRowHeight="15"/>
  <cols>
    <col min="1" max="1" width="37.140625" customWidth="1"/>
    <col min="2" max="2" width="7.28515625" customWidth="1"/>
    <col min="3" max="3" width="34.28515625" customWidth="1"/>
    <col min="4" max="4" width="5.140625" customWidth="1"/>
  </cols>
  <sheetData>
    <row r="1" spans="1:3">
      <c r="C1" s="12" t="s">
        <v>6</v>
      </c>
    </row>
    <row r="2" spans="1:3">
      <c r="A2" s="11"/>
    </row>
    <row r="3" spans="1:3">
      <c r="A3" s="79"/>
    </row>
    <row r="4" spans="1:3">
      <c r="A4" s="80"/>
    </row>
    <row r="5" spans="1:3">
      <c r="A5" s="1" t="s">
        <v>0</v>
      </c>
    </row>
    <row r="6" spans="1:3" ht="15.75">
      <c r="A6" s="2"/>
    </row>
    <row r="7" spans="1:3" ht="15.75">
      <c r="A7" s="2"/>
      <c r="B7" s="3" t="s">
        <v>1</v>
      </c>
    </row>
    <row r="9" spans="1:3" ht="63.75" customHeight="1">
      <c r="A9" s="82" t="s">
        <v>12</v>
      </c>
      <c r="B9" s="82"/>
      <c r="C9" s="82"/>
    </row>
    <row r="10" spans="1:3">
      <c r="A10" s="76"/>
      <c r="B10" s="76"/>
      <c r="C10" s="76"/>
    </row>
    <row r="11" spans="1:3" ht="29.25" customHeight="1">
      <c r="A11" s="81" t="s">
        <v>2</v>
      </c>
      <c r="B11" s="81"/>
      <c r="C11" s="81"/>
    </row>
    <row r="12" spans="1:3">
      <c r="A12" s="77"/>
      <c r="B12" s="77"/>
      <c r="C12" s="77"/>
    </row>
    <row r="13" spans="1:3">
      <c r="A13" s="78" t="s">
        <v>3</v>
      </c>
      <c r="B13" s="78"/>
      <c r="C13" s="5" t="s">
        <v>4</v>
      </c>
    </row>
    <row r="14" spans="1:3">
      <c r="A14" s="69"/>
      <c r="B14" s="70"/>
      <c r="C14" s="6"/>
    </row>
    <row r="15" spans="1:3" ht="15.75">
      <c r="A15" s="72" t="s">
        <v>72</v>
      </c>
      <c r="B15" s="72"/>
      <c r="C15" s="7">
        <f>'popis del'!G34</f>
        <v>0</v>
      </c>
    </row>
    <row r="16" spans="1:3">
      <c r="A16" s="149"/>
      <c r="B16" s="150"/>
      <c r="C16" s="6"/>
    </row>
    <row r="17" spans="1:3" ht="16.5" customHeight="1">
      <c r="A17" s="72" t="s">
        <v>73</v>
      </c>
      <c r="B17" s="72"/>
      <c r="C17" s="7">
        <f>'popis del'!G42</f>
        <v>0</v>
      </c>
    </row>
    <row r="18" spans="1:3" ht="15.75">
      <c r="A18" s="73"/>
      <c r="B18" s="73"/>
      <c r="C18" s="8"/>
    </row>
    <row r="19" spans="1:3" ht="18.75" customHeight="1">
      <c r="A19" s="74" t="s">
        <v>77</v>
      </c>
      <c r="B19" s="75"/>
      <c r="C19" s="7">
        <f>'popis del'!G50</f>
        <v>0</v>
      </c>
    </row>
    <row r="20" spans="1:3" ht="11.25" customHeight="1">
      <c r="A20" s="74"/>
      <c r="B20" s="75"/>
      <c r="C20" s="7"/>
    </row>
    <row r="21" spans="1:3" ht="16.5" customHeight="1">
      <c r="A21" s="74" t="s">
        <v>78</v>
      </c>
      <c r="B21" s="75"/>
      <c r="C21" s="7">
        <f>'popis del'!G63</f>
        <v>0</v>
      </c>
    </row>
    <row r="22" spans="1:3" ht="11.25" customHeight="1">
      <c r="A22" s="64"/>
      <c r="B22" s="65"/>
      <c r="C22" s="7"/>
    </row>
    <row r="23" spans="1:3" ht="18" customHeight="1">
      <c r="A23" s="74" t="s">
        <v>80</v>
      </c>
      <c r="B23" s="75"/>
      <c r="C23" s="7">
        <f>'popis del'!G69</f>
        <v>0</v>
      </c>
    </row>
    <row r="24" spans="1:3" ht="10.5" customHeight="1">
      <c r="A24" s="64"/>
      <c r="B24" s="65"/>
      <c r="C24" s="7"/>
    </row>
    <row r="25" spans="1:3" ht="10.5" customHeight="1">
      <c r="A25" s="69"/>
      <c r="B25" s="69"/>
      <c r="C25" s="8"/>
    </row>
    <row r="26" spans="1:3" ht="15.75">
      <c r="A26" s="68" t="s">
        <v>81</v>
      </c>
      <c r="B26" s="68"/>
      <c r="C26" s="10">
        <f>SUM(C15:C24)</f>
        <v>0</v>
      </c>
    </row>
    <row r="27" spans="1:3" ht="11.25" customHeight="1">
      <c r="A27" s="71"/>
      <c r="B27" s="71"/>
      <c r="C27" s="8"/>
    </row>
    <row r="28" spans="1:3" ht="15.75">
      <c r="A28" s="72" t="s">
        <v>13</v>
      </c>
      <c r="B28" s="72"/>
      <c r="C28" s="10"/>
    </row>
    <row r="29" spans="1:3" ht="10.5" customHeight="1">
      <c r="A29" s="71"/>
      <c r="B29" s="71"/>
      <c r="C29" s="8"/>
    </row>
    <row r="30" spans="1:3" ht="15.75">
      <c r="A30" s="68" t="s">
        <v>11</v>
      </c>
      <c r="B30" s="68"/>
      <c r="C30" s="10">
        <f>C26-C28</f>
        <v>0</v>
      </c>
    </row>
    <row r="31" spans="1:3" ht="12" customHeight="1">
      <c r="A31" s="71"/>
      <c r="B31" s="71"/>
      <c r="C31" s="8"/>
    </row>
    <row r="32" spans="1:3" ht="15.75">
      <c r="A32" s="72" t="s">
        <v>82</v>
      </c>
      <c r="B32" s="72"/>
      <c r="C32" s="7">
        <f>C30*22%</f>
        <v>0</v>
      </c>
    </row>
    <row r="33" spans="1:3" ht="12.75" customHeight="1">
      <c r="A33" s="71"/>
      <c r="B33" s="71"/>
      <c r="C33" s="9"/>
    </row>
    <row r="34" spans="1:3" ht="16.5" thickBot="1">
      <c r="A34" s="66" t="s">
        <v>5</v>
      </c>
      <c r="B34" s="67"/>
      <c r="C34" s="13">
        <f>C30+C32</f>
        <v>0</v>
      </c>
    </row>
    <row r="35" spans="1:3">
      <c r="A35" s="4"/>
    </row>
    <row r="36" spans="1:3">
      <c r="A36" s="83"/>
      <c r="B36" s="83"/>
      <c r="C36" s="84"/>
    </row>
    <row r="37" spans="1:3">
      <c r="A37" s="83"/>
      <c r="B37" s="83"/>
      <c r="C37" s="80"/>
    </row>
    <row r="38" spans="1:3" ht="25.5">
      <c r="A38" s="14"/>
      <c r="B38" s="1" t="s">
        <v>7</v>
      </c>
      <c r="C38" s="1" t="s">
        <v>8</v>
      </c>
    </row>
    <row r="39" spans="1:3">
      <c r="A39" s="84"/>
      <c r="B39" s="83"/>
      <c r="C39" s="84"/>
    </row>
    <row r="40" spans="1:3">
      <c r="A40" s="80"/>
      <c r="B40" s="83"/>
      <c r="C40" s="80"/>
    </row>
    <row r="41" spans="1:3">
      <c r="A41" s="14" t="s">
        <v>9</v>
      </c>
      <c r="B41" s="14"/>
      <c r="C41" s="1" t="s">
        <v>10</v>
      </c>
    </row>
  </sheetData>
  <sheetProtection password="C9E1" sheet="1" objects="1" scenarios="1"/>
  <protectedRanges>
    <protectedRange sqref="A3:C12" name="Obseg1"/>
    <protectedRange sqref="A28:C28" name="Obseg2"/>
    <protectedRange sqref="A35:C42" name="Obseg3"/>
  </protectedRanges>
  <mergeCells count="33">
    <mergeCell ref="A39:A40"/>
    <mergeCell ref="B39:B40"/>
    <mergeCell ref="C39:C40"/>
    <mergeCell ref="A15:B15"/>
    <mergeCell ref="A16:B16"/>
    <mergeCell ref="A3:A4"/>
    <mergeCell ref="A11:C11"/>
    <mergeCell ref="A9:C9"/>
    <mergeCell ref="A17:B17"/>
    <mergeCell ref="A36:A37"/>
    <mergeCell ref="B36:B37"/>
    <mergeCell ref="C36:C37"/>
    <mergeCell ref="A23:B23"/>
    <mergeCell ref="A19:B19"/>
    <mergeCell ref="A10:C10"/>
    <mergeCell ref="A12:C12"/>
    <mergeCell ref="A13:B13"/>
    <mergeCell ref="A24:B24"/>
    <mergeCell ref="A34:B34"/>
    <mergeCell ref="A26:B26"/>
    <mergeCell ref="A25:B25"/>
    <mergeCell ref="A14:B14"/>
    <mergeCell ref="A27:B27"/>
    <mergeCell ref="A28:B28"/>
    <mergeCell ref="A18:B18"/>
    <mergeCell ref="A31:B31"/>
    <mergeCell ref="A32:B32"/>
    <mergeCell ref="A33:B33"/>
    <mergeCell ref="A20:B20"/>
    <mergeCell ref="A22:B22"/>
    <mergeCell ref="A30:B30"/>
    <mergeCell ref="A29:B29"/>
    <mergeCell ref="A21:B21"/>
  </mergeCells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horizontalDpi="300" verticalDpi="300" r:id="rId1"/>
  <headerFooter>
    <oddFooter>&amp;L&amp;8Razpisna dokumentacija - gradnje: POGLAVJE 4&amp;R&amp;8&amp;P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</sheetPr>
  <dimension ref="A1:IS69"/>
  <sheetViews>
    <sheetView topLeftCell="A63" workbookViewId="0">
      <selection activeCell="H74" sqref="H74"/>
    </sheetView>
  </sheetViews>
  <sheetFormatPr defaultRowHeight="13.5"/>
  <cols>
    <col min="1" max="1" width="5.5703125" style="16" customWidth="1"/>
    <col min="2" max="2" width="3.140625" style="17" customWidth="1"/>
    <col min="3" max="3" width="38.85546875" style="95" customWidth="1"/>
    <col min="4" max="4" width="5.7109375" style="103" customWidth="1"/>
    <col min="5" max="5" width="9" style="99" customWidth="1"/>
    <col min="6" max="6" width="10.7109375" style="28" customWidth="1"/>
    <col min="7" max="7" width="13.42578125" style="36" customWidth="1"/>
    <col min="8" max="8" width="10.7109375" style="31" customWidth="1"/>
    <col min="9" max="9" width="10.5703125" style="15" customWidth="1"/>
    <col min="10" max="16384" width="9.140625" style="15"/>
  </cols>
  <sheetData>
    <row r="1" spans="1:8" s="20" customFormat="1">
      <c r="A1" s="16"/>
      <c r="B1" s="17"/>
      <c r="C1" s="88"/>
      <c r="D1" s="100"/>
      <c r="E1" s="97"/>
      <c r="F1" s="32"/>
      <c r="G1" s="33"/>
      <c r="H1" s="19"/>
    </row>
    <row r="2" spans="1:8" s="20" customFormat="1">
      <c r="A2" s="16"/>
      <c r="B2" s="17"/>
      <c r="C2" s="89" t="s">
        <v>14</v>
      </c>
      <c r="D2" s="100"/>
      <c r="E2" s="97"/>
      <c r="F2" s="32"/>
      <c r="G2" s="33"/>
      <c r="H2" s="19"/>
    </row>
    <row r="3" spans="1:8" s="20" customFormat="1">
      <c r="A3" s="16"/>
      <c r="B3" s="17"/>
      <c r="C3" s="88"/>
      <c r="D3" s="100"/>
      <c r="E3" s="97"/>
      <c r="F3" s="32"/>
      <c r="G3" s="33"/>
      <c r="H3" s="19"/>
    </row>
    <row r="4" spans="1:8" s="20" customFormat="1">
      <c r="A4" s="16"/>
      <c r="B4" s="17"/>
      <c r="C4" s="89" t="s">
        <v>15</v>
      </c>
      <c r="D4" s="100"/>
      <c r="E4" s="97"/>
      <c r="F4" s="32"/>
      <c r="G4" s="33"/>
      <c r="H4" s="19"/>
    </row>
    <row r="5" spans="1:8" s="20" customFormat="1">
      <c r="A5" s="16"/>
      <c r="B5" s="17"/>
      <c r="C5" s="89"/>
      <c r="D5" s="100"/>
      <c r="E5" s="97"/>
      <c r="F5" s="32"/>
      <c r="G5" s="33"/>
      <c r="H5" s="19"/>
    </row>
    <row r="6" spans="1:8" s="20" customFormat="1">
      <c r="A6" s="16"/>
      <c r="B6" s="17"/>
      <c r="C6" s="89"/>
      <c r="D6" s="100"/>
      <c r="E6" s="97"/>
      <c r="F6" s="32"/>
      <c r="G6" s="33"/>
      <c r="H6" s="19"/>
    </row>
    <row r="7" spans="1:8" s="20" customFormat="1">
      <c r="A7" s="16"/>
      <c r="B7" s="17"/>
      <c r="C7" s="88" t="s">
        <v>70</v>
      </c>
      <c r="D7" s="100"/>
      <c r="E7" s="97"/>
      <c r="F7" s="32"/>
      <c r="G7" s="33"/>
      <c r="H7" s="19"/>
    </row>
    <row r="8" spans="1:8" s="20" customFormat="1">
      <c r="A8" s="16"/>
      <c r="B8" s="17"/>
      <c r="C8" s="88"/>
      <c r="D8" s="100"/>
      <c r="E8" s="97"/>
      <c r="F8" s="32"/>
      <c r="G8" s="33"/>
      <c r="H8" s="19"/>
    </row>
    <row r="9" spans="1:8" s="20" customFormat="1" ht="36" customHeight="1">
      <c r="A9" s="16"/>
      <c r="B9" s="17"/>
      <c r="C9" s="85" t="s">
        <v>38</v>
      </c>
      <c r="D9" s="85"/>
      <c r="E9" s="85"/>
      <c r="F9" s="85"/>
      <c r="G9" s="85"/>
      <c r="H9" s="19"/>
    </row>
    <row r="10" spans="1:8">
      <c r="C10" s="88"/>
      <c r="D10" s="100"/>
      <c r="E10" s="97"/>
      <c r="F10" s="34"/>
      <c r="G10" s="35"/>
      <c r="H10" s="19"/>
    </row>
    <row r="11" spans="1:8" ht="90.75" customHeight="1">
      <c r="C11" s="86" t="s">
        <v>16</v>
      </c>
      <c r="D11" s="86"/>
      <c r="E11" s="86"/>
      <c r="F11" s="86"/>
      <c r="G11" s="86"/>
      <c r="H11" s="19"/>
    </row>
    <row r="12" spans="1:8">
      <c r="C12" s="90"/>
      <c r="D12" s="100"/>
      <c r="E12" s="97"/>
      <c r="F12" s="34"/>
      <c r="G12" s="35"/>
      <c r="H12" s="19"/>
    </row>
    <row r="13" spans="1:8" s="24" customFormat="1" ht="112.5" customHeight="1">
      <c r="A13" s="21"/>
      <c r="B13" s="22"/>
      <c r="C13" s="85" t="s">
        <v>17</v>
      </c>
      <c r="D13" s="85"/>
      <c r="E13" s="85"/>
      <c r="F13" s="85"/>
      <c r="G13" s="85"/>
      <c r="H13" s="23"/>
    </row>
    <row r="14" spans="1:8" s="25" customFormat="1">
      <c r="A14" s="16"/>
      <c r="B14" s="17"/>
      <c r="C14" s="88"/>
      <c r="D14" s="100"/>
      <c r="E14" s="97"/>
      <c r="F14" s="34"/>
      <c r="G14" s="35"/>
      <c r="H14" s="18"/>
    </row>
    <row r="15" spans="1:8" ht="66.75" customHeight="1">
      <c r="C15" s="86" t="s">
        <v>19</v>
      </c>
      <c r="D15" s="86"/>
      <c r="E15" s="86"/>
      <c r="F15" s="86"/>
      <c r="G15" s="86"/>
      <c r="H15" s="19"/>
    </row>
    <row r="16" spans="1:8" ht="54.75" customHeight="1">
      <c r="C16" s="87" t="s">
        <v>20</v>
      </c>
      <c r="D16" s="87"/>
      <c r="E16" s="87"/>
      <c r="F16" s="87"/>
      <c r="G16" s="87"/>
      <c r="H16" s="26"/>
    </row>
    <row r="17" spans="1:253" ht="18" customHeight="1">
      <c r="C17" s="59"/>
      <c r="D17" s="59"/>
      <c r="E17" s="59"/>
      <c r="F17" s="59"/>
      <c r="G17" s="59"/>
      <c r="H17" s="26"/>
    </row>
    <row r="18" spans="1:253" ht="21" customHeight="1">
      <c r="C18" s="90" t="s">
        <v>21</v>
      </c>
      <c r="D18" s="100" t="s">
        <v>18</v>
      </c>
      <c r="E18" s="97"/>
      <c r="F18" s="34" t="s">
        <v>18</v>
      </c>
      <c r="G18" s="35"/>
      <c r="H18" s="27"/>
    </row>
    <row r="19" spans="1:253">
      <c r="C19" s="90"/>
      <c r="D19" s="100"/>
      <c r="E19" s="97"/>
      <c r="F19" s="34"/>
      <c r="G19" s="35"/>
      <c r="H19" s="27"/>
    </row>
    <row r="20" spans="1:253" ht="25.5">
      <c r="A20" s="38"/>
      <c r="B20" s="37"/>
      <c r="C20" s="91" t="s">
        <v>43</v>
      </c>
      <c r="D20" s="101" t="s">
        <v>44</v>
      </c>
      <c r="E20" s="124" t="s">
        <v>45</v>
      </c>
      <c r="F20" s="125" t="s">
        <v>46</v>
      </c>
      <c r="G20" s="125" t="s">
        <v>47</v>
      </c>
      <c r="H20" s="29"/>
      <c r="I20" s="30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</row>
    <row r="21" spans="1:253">
      <c r="A21" s="106"/>
      <c r="B21" s="107"/>
      <c r="C21" s="96">
        <v>1</v>
      </c>
      <c r="D21" s="104">
        <v>2</v>
      </c>
      <c r="E21" s="105">
        <v>3</v>
      </c>
      <c r="F21" s="105">
        <v>4</v>
      </c>
      <c r="G21" s="108" t="s">
        <v>48</v>
      </c>
      <c r="H21" s="29"/>
      <c r="I21" s="30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</row>
    <row r="22" spans="1:253">
      <c r="A22" s="39"/>
      <c r="B22" s="40"/>
      <c r="C22" s="92"/>
      <c r="D22" s="102"/>
      <c r="E22" s="98"/>
      <c r="F22" s="41"/>
      <c r="G22" s="42"/>
      <c r="H22" s="15"/>
    </row>
    <row r="23" spans="1:253">
      <c r="A23" s="39"/>
      <c r="B23" s="40"/>
      <c r="C23" s="110" t="s">
        <v>49</v>
      </c>
      <c r="D23" s="102"/>
      <c r="E23" s="98"/>
      <c r="F23" s="41"/>
      <c r="G23" s="42"/>
      <c r="H23" s="15"/>
    </row>
    <row r="24" spans="1:253">
      <c r="A24" s="39"/>
      <c r="B24" s="40"/>
      <c r="C24" s="110"/>
      <c r="D24" s="102"/>
      <c r="E24" s="98"/>
      <c r="F24" s="41"/>
      <c r="G24" s="42"/>
      <c r="H24" s="15"/>
    </row>
    <row r="25" spans="1:253" ht="40.5">
      <c r="A25" s="39"/>
      <c r="B25" s="40"/>
      <c r="C25" s="110" t="s">
        <v>50</v>
      </c>
      <c r="D25" s="102"/>
      <c r="E25" s="98"/>
      <c r="F25" s="41"/>
      <c r="G25" s="42"/>
      <c r="H25" s="15"/>
    </row>
    <row r="26" spans="1:253">
      <c r="A26" s="39"/>
      <c r="B26" s="40"/>
      <c r="C26" s="110"/>
      <c r="D26" s="102"/>
      <c r="E26" s="98"/>
      <c r="F26" s="41"/>
      <c r="G26" s="42"/>
      <c r="H26" s="15"/>
    </row>
    <row r="27" spans="1:253">
      <c r="A27" s="39"/>
      <c r="B27" s="40"/>
      <c r="C27" s="110" t="s">
        <v>72</v>
      </c>
      <c r="D27" s="102"/>
      <c r="E27" s="98"/>
      <c r="F27" s="41"/>
      <c r="G27" s="42"/>
      <c r="H27" s="15"/>
    </row>
    <row r="28" spans="1:253">
      <c r="A28" s="39"/>
      <c r="B28" s="40"/>
      <c r="C28" s="110"/>
      <c r="D28" s="102"/>
      <c r="E28" s="98"/>
      <c r="F28" s="41"/>
      <c r="G28" s="42"/>
      <c r="H28" s="15"/>
    </row>
    <row r="29" spans="1:253" ht="78" customHeight="1">
      <c r="A29" s="111"/>
      <c r="B29" s="112" t="s">
        <v>51</v>
      </c>
      <c r="C29" s="92" t="s">
        <v>52</v>
      </c>
      <c r="D29" s="102" t="s">
        <v>25</v>
      </c>
      <c r="E29" s="98">
        <v>14</v>
      </c>
      <c r="F29" s="41"/>
      <c r="G29" s="42" t="str">
        <f>IF(($E29*F29)=0," ",($E29*F29))</f>
        <v xml:space="preserve"> </v>
      </c>
      <c r="H29" s="15"/>
    </row>
    <row r="30" spans="1:253" ht="135">
      <c r="A30" s="39"/>
      <c r="B30" s="113" t="s">
        <v>53</v>
      </c>
      <c r="C30" s="92" t="s">
        <v>54</v>
      </c>
      <c r="D30" s="102" t="s">
        <v>24</v>
      </c>
      <c r="E30" s="98">
        <v>90</v>
      </c>
      <c r="F30" s="41"/>
      <c r="G30" s="42" t="str">
        <f t="shared" ref="G30:G33" si="0">IF(($E30*F30)=0," ",($E30*F30))</f>
        <v xml:space="preserve"> </v>
      </c>
      <c r="H30" s="15"/>
    </row>
    <row r="31" spans="1:253" ht="67.5" customHeight="1">
      <c r="A31" s="39"/>
      <c r="B31" s="113" t="s">
        <v>55</v>
      </c>
      <c r="C31" s="92" t="s">
        <v>56</v>
      </c>
      <c r="D31" s="102" t="s">
        <v>25</v>
      </c>
      <c r="E31" s="98">
        <v>220</v>
      </c>
      <c r="F31" s="41"/>
      <c r="G31" s="42" t="str">
        <f t="shared" si="0"/>
        <v xml:space="preserve"> </v>
      </c>
      <c r="H31" s="15"/>
    </row>
    <row r="32" spans="1:253" ht="67.5">
      <c r="A32" s="39"/>
      <c r="B32" s="113" t="s">
        <v>57</v>
      </c>
      <c r="C32" s="92" t="s">
        <v>58</v>
      </c>
      <c r="D32" s="102" t="s">
        <v>24</v>
      </c>
      <c r="E32" s="98">
        <v>247</v>
      </c>
      <c r="F32" s="41"/>
      <c r="G32" s="42" t="str">
        <f t="shared" si="0"/>
        <v xml:space="preserve"> </v>
      </c>
      <c r="H32" s="15"/>
    </row>
    <row r="33" spans="1:252" ht="67.5">
      <c r="A33" s="39"/>
      <c r="B33" s="113" t="s">
        <v>27</v>
      </c>
      <c r="C33" s="92" t="s">
        <v>59</v>
      </c>
      <c r="D33" s="102" t="s">
        <v>25</v>
      </c>
      <c r="E33" s="98">
        <v>265</v>
      </c>
      <c r="F33" s="41"/>
      <c r="G33" s="42" t="str">
        <f t="shared" si="0"/>
        <v xml:space="preserve"> </v>
      </c>
      <c r="H33" s="15"/>
    </row>
    <row r="34" spans="1:252">
      <c r="A34" s="114"/>
      <c r="B34" s="115"/>
      <c r="C34" s="110" t="s">
        <v>76</v>
      </c>
      <c r="D34" s="116"/>
      <c r="E34" s="117"/>
      <c r="F34" s="118"/>
      <c r="G34" s="109">
        <f>SUM(G29:G33)</f>
        <v>0</v>
      </c>
      <c r="H34" s="15"/>
    </row>
    <row r="35" spans="1:252">
      <c r="A35" s="39"/>
      <c r="B35" s="40"/>
      <c r="C35" s="110"/>
      <c r="D35" s="102"/>
      <c r="E35" s="98"/>
      <c r="F35" s="41"/>
      <c r="G35" s="42"/>
      <c r="H35" s="15"/>
    </row>
    <row r="36" spans="1:252">
      <c r="A36" s="43"/>
      <c r="B36" s="44"/>
      <c r="C36" s="110" t="s">
        <v>73</v>
      </c>
      <c r="D36" s="102"/>
      <c r="E36" s="98"/>
      <c r="F36" s="41"/>
      <c r="G36" s="42"/>
      <c r="H36" s="15"/>
    </row>
    <row r="37" spans="1:252">
      <c r="A37" s="43"/>
      <c r="B37" s="44"/>
      <c r="C37" s="93"/>
      <c r="D37" s="102"/>
      <c r="E37" s="98"/>
      <c r="F37" s="41"/>
      <c r="G37" s="42"/>
      <c r="H37" s="15"/>
    </row>
    <row r="38" spans="1:252" ht="188.25" customHeight="1">
      <c r="A38" s="43" t="s">
        <v>22</v>
      </c>
      <c r="B38" s="44" t="s">
        <v>29</v>
      </c>
      <c r="C38" s="94" t="s">
        <v>23</v>
      </c>
      <c r="D38" s="102" t="s">
        <v>24</v>
      </c>
      <c r="E38" s="98">
        <v>1179</v>
      </c>
      <c r="F38" s="41"/>
      <c r="G38" s="42" t="str">
        <f t="shared" ref="G38:G61" si="1">IF(($E38*F38)=0," ",($E38*F38))</f>
        <v xml:space="preserve"> </v>
      </c>
      <c r="H38" s="15"/>
    </row>
    <row r="39" spans="1:252" ht="283.5" customHeight="1">
      <c r="A39" s="43" t="s">
        <v>22</v>
      </c>
      <c r="B39" s="44" t="s">
        <v>31</v>
      </c>
      <c r="C39" s="93" t="s">
        <v>74</v>
      </c>
      <c r="D39" s="102" t="s">
        <v>24</v>
      </c>
      <c r="E39" s="98">
        <v>209.7</v>
      </c>
      <c r="F39" s="41"/>
      <c r="G39" s="42" t="str">
        <f t="shared" si="1"/>
        <v xml:space="preserve"> </v>
      </c>
      <c r="H39" s="15"/>
    </row>
    <row r="40" spans="1:252" ht="216">
      <c r="A40" s="43" t="s">
        <v>22</v>
      </c>
      <c r="B40" s="44" t="s">
        <v>32</v>
      </c>
      <c r="C40" s="94" t="s">
        <v>75</v>
      </c>
      <c r="D40" s="102" t="s">
        <v>25</v>
      </c>
      <c r="E40" s="98">
        <v>265.5</v>
      </c>
      <c r="F40" s="41"/>
      <c r="G40" s="42" t="str">
        <f t="shared" si="1"/>
        <v xml:space="preserve"> </v>
      </c>
      <c r="H40" s="1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</row>
    <row r="41" spans="1:252" ht="54.75" thickBot="1">
      <c r="A41" s="141"/>
      <c r="B41" s="141" t="s">
        <v>33</v>
      </c>
      <c r="C41" s="142" t="s">
        <v>60</v>
      </c>
      <c r="D41" s="143" t="s">
        <v>24</v>
      </c>
      <c r="E41" s="128">
        <v>6.5</v>
      </c>
      <c r="F41" s="62"/>
      <c r="G41" s="63" t="str">
        <f t="shared" si="1"/>
        <v xml:space="preserve"> </v>
      </c>
      <c r="H41" s="27"/>
    </row>
    <row r="42" spans="1:252" ht="24" customHeight="1" thickBot="1">
      <c r="A42" s="147"/>
      <c r="B42" s="148"/>
      <c r="C42" s="145" t="s">
        <v>39</v>
      </c>
      <c r="D42" s="135"/>
      <c r="E42" s="136"/>
      <c r="F42" s="52"/>
      <c r="G42" s="53">
        <f>SUM(G38:G41)</f>
        <v>0</v>
      </c>
      <c r="H42" s="27"/>
    </row>
    <row r="43" spans="1:252">
      <c r="A43" s="47"/>
      <c r="B43" s="47"/>
      <c r="C43" s="146"/>
      <c r="D43" s="132"/>
      <c r="E43" s="133"/>
      <c r="F43" s="48"/>
      <c r="G43" s="49"/>
      <c r="H43" s="27"/>
    </row>
    <row r="44" spans="1:252">
      <c r="A44" s="38"/>
      <c r="B44" s="38"/>
      <c r="C44" s="94"/>
      <c r="D44" s="102"/>
      <c r="E44" s="98"/>
      <c r="F44" s="41"/>
      <c r="G44" s="42"/>
      <c r="H44" s="27"/>
    </row>
    <row r="45" spans="1:252">
      <c r="A45" s="38"/>
      <c r="B45" s="38"/>
      <c r="C45" s="94" t="s">
        <v>77</v>
      </c>
      <c r="D45" s="102"/>
      <c r="E45" s="98"/>
      <c r="F45" s="41"/>
      <c r="G45" s="42"/>
      <c r="H45" s="27"/>
    </row>
    <row r="46" spans="1:252">
      <c r="A46" s="38"/>
      <c r="B46" s="38"/>
      <c r="C46" s="94"/>
      <c r="D46" s="102"/>
      <c r="E46" s="98"/>
      <c r="F46" s="41"/>
      <c r="G46" s="42"/>
      <c r="H46" s="27"/>
    </row>
    <row r="47" spans="1:252" ht="216">
      <c r="A47" s="38" t="s">
        <v>22</v>
      </c>
      <c r="B47" s="38">
        <v>10</v>
      </c>
      <c r="C47" s="94" t="s">
        <v>26</v>
      </c>
      <c r="D47" s="102" t="s">
        <v>24</v>
      </c>
      <c r="E47" s="98">
        <v>1711</v>
      </c>
      <c r="F47" s="41"/>
      <c r="G47" s="42" t="str">
        <f t="shared" si="1"/>
        <v xml:space="preserve"> </v>
      </c>
      <c r="H47" s="19"/>
    </row>
    <row r="48" spans="1:252" ht="109.5" customHeight="1">
      <c r="A48" s="38" t="s">
        <v>22</v>
      </c>
      <c r="B48" s="38">
        <v>11</v>
      </c>
      <c r="C48" s="94" t="s">
        <v>28</v>
      </c>
      <c r="D48" s="102" t="s">
        <v>24</v>
      </c>
      <c r="E48" s="98">
        <v>987</v>
      </c>
      <c r="F48" s="41"/>
      <c r="G48" s="42" t="str">
        <f t="shared" si="1"/>
        <v xml:space="preserve"> </v>
      </c>
      <c r="H48" s="27"/>
    </row>
    <row r="49" spans="1:7" ht="51" customHeight="1" thickBot="1">
      <c r="A49" s="141"/>
      <c r="B49" s="141">
        <v>12</v>
      </c>
      <c r="C49" s="142" t="s">
        <v>71</v>
      </c>
      <c r="D49" s="143" t="s">
        <v>25</v>
      </c>
      <c r="E49" s="128">
        <v>265</v>
      </c>
      <c r="F49" s="62"/>
      <c r="G49" s="63" t="str">
        <f t="shared" si="1"/>
        <v xml:space="preserve"> </v>
      </c>
    </row>
    <row r="50" spans="1:7" ht="24.75" customHeight="1" thickBot="1">
      <c r="A50" s="50"/>
      <c r="B50" s="51"/>
      <c r="C50" s="145" t="s">
        <v>40</v>
      </c>
      <c r="D50" s="135"/>
      <c r="E50" s="136"/>
      <c r="F50" s="52"/>
      <c r="G50" s="53">
        <f>SUM(G47:G49)</f>
        <v>0</v>
      </c>
    </row>
    <row r="51" spans="1:7">
      <c r="A51" s="47"/>
      <c r="B51" s="47"/>
      <c r="C51" s="144"/>
      <c r="D51" s="132"/>
      <c r="E51" s="133"/>
      <c r="F51" s="48"/>
      <c r="G51" s="49" t="str">
        <f t="shared" si="1"/>
        <v xml:space="preserve"> </v>
      </c>
    </row>
    <row r="52" spans="1:7">
      <c r="A52" s="38"/>
      <c r="B52" s="38"/>
      <c r="C52" s="94" t="s">
        <v>78</v>
      </c>
      <c r="D52" s="102"/>
      <c r="E52" s="98"/>
      <c r="F52" s="41"/>
      <c r="G52" s="42" t="str">
        <f t="shared" si="1"/>
        <v xml:space="preserve"> </v>
      </c>
    </row>
    <row r="53" spans="1:7">
      <c r="A53" s="38"/>
      <c r="B53" s="38"/>
      <c r="C53" s="94"/>
      <c r="D53" s="102"/>
      <c r="E53" s="98"/>
      <c r="F53" s="41"/>
      <c r="G53" s="42"/>
    </row>
    <row r="54" spans="1:7" ht="331.5">
      <c r="A54" s="119" t="s">
        <v>22</v>
      </c>
      <c r="B54" s="44">
        <v>13</v>
      </c>
      <c r="C54" s="120" t="s">
        <v>61</v>
      </c>
      <c r="D54" s="102"/>
      <c r="E54" s="98"/>
      <c r="F54" s="41"/>
      <c r="G54" s="42"/>
    </row>
    <row r="55" spans="1:7">
      <c r="A55" s="38"/>
      <c r="B55" s="38"/>
      <c r="C55" s="94" t="s">
        <v>30</v>
      </c>
      <c r="D55" s="102" t="s">
        <v>24</v>
      </c>
      <c r="E55" s="98">
        <v>358</v>
      </c>
      <c r="F55" s="41"/>
      <c r="G55" s="42" t="str">
        <f t="shared" si="1"/>
        <v xml:space="preserve"> </v>
      </c>
    </row>
    <row r="56" spans="1:7" ht="40.5">
      <c r="A56" s="38" t="s">
        <v>22</v>
      </c>
      <c r="B56" s="38">
        <v>14</v>
      </c>
      <c r="C56" s="94" t="s">
        <v>62</v>
      </c>
      <c r="D56" s="102" t="s">
        <v>24</v>
      </c>
      <c r="E56" s="98">
        <v>268</v>
      </c>
      <c r="F56" s="41"/>
      <c r="G56" s="42" t="str">
        <f t="shared" si="1"/>
        <v xml:space="preserve"> </v>
      </c>
    </row>
    <row r="57" spans="1:7" ht="108">
      <c r="A57" s="38"/>
      <c r="B57" s="38">
        <v>15</v>
      </c>
      <c r="C57" s="94" t="s">
        <v>63</v>
      </c>
      <c r="D57" s="102" t="s">
        <v>24</v>
      </c>
      <c r="E57" s="98">
        <v>10.35</v>
      </c>
      <c r="F57" s="41"/>
      <c r="G57" s="42" t="str">
        <f t="shared" si="1"/>
        <v xml:space="preserve"> </v>
      </c>
    </row>
    <row r="58" spans="1:7" ht="40.5">
      <c r="A58" s="38"/>
      <c r="B58" s="38">
        <v>16</v>
      </c>
      <c r="C58" s="94" t="s">
        <v>64</v>
      </c>
      <c r="D58" s="102" t="s">
        <v>25</v>
      </c>
      <c r="E58" s="98">
        <v>220</v>
      </c>
      <c r="F58" s="41"/>
      <c r="G58" s="42" t="str">
        <f t="shared" si="1"/>
        <v xml:space="preserve"> </v>
      </c>
    </row>
    <row r="59" spans="1:7" ht="202.5">
      <c r="A59" s="38"/>
      <c r="B59" s="38">
        <v>17</v>
      </c>
      <c r="C59" s="94" t="s">
        <v>65</v>
      </c>
      <c r="D59" s="102" t="s">
        <v>24</v>
      </c>
      <c r="E59" s="98">
        <v>247</v>
      </c>
      <c r="F59" s="41"/>
      <c r="G59" s="42" t="str">
        <f t="shared" si="1"/>
        <v xml:space="preserve"> </v>
      </c>
    </row>
    <row r="60" spans="1:7" ht="94.5">
      <c r="A60" s="43" t="s">
        <v>22</v>
      </c>
      <c r="B60" s="44">
        <v>18</v>
      </c>
      <c r="C60" s="121" t="s">
        <v>34</v>
      </c>
      <c r="D60" s="122" t="s">
        <v>24</v>
      </c>
      <c r="E60" s="98">
        <v>1946</v>
      </c>
      <c r="F60" s="45"/>
      <c r="G60" s="42" t="str">
        <f t="shared" si="1"/>
        <v xml:space="preserve"> </v>
      </c>
    </row>
    <row r="61" spans="1:7" ht="54">
      <c r="A61" s="43"/>
      <c r="B61" s="44">
        <v>19</v>
      </c>
      <c r="C61" s="121" t="s">
        <v>66</v>
      </c>
      <c r="D61" s="122" t="s">
        <v>67</v>
      </c>
      <c r="E61" s="98">
        <v>1</v>
      </c>
      <c r="F61" s="45"/>
      <c r="G61" s="42" t="str">
        <f t="shared" si="1"/>
        <v xml:space="preserve"> </v>
      </c>
    </row>
    <row r="62" spans="1:7" ht="14.25" thickBot="1">
      <c r="A62" s="60"/>
      <c r="B62" s="61"/>
      <c r="C62" s="126"/>
      <c r="D62" s="127"/>
      <c r="E62" s="128"/>
      <c r="F62" s="129"/>
      <c r="G62" s="130"/>
    </row>
    <row r="63" spans="1:7" ht="21.75" customHeight="1" thickBot="1">
      <c r="A63" s="57"/>
      <c r="B63" s="58"/>
      <c r="C63" s="134" t="s">
        <v>41</v>
      </c>
      <c r="D63" s="135"/>
      <c r="E63" s="136"/>
      <c r="F63" s="52"/>
      <c r="G63" s="53">
        <f>SUM(G55:G61)</f>
        <v>0</v>
      </c>
    </row>
    <row r="64" spans="1:7">
      <c r="A64" s="54"/>
      <c r="B64" s="55"/>
      <c r="C64" s="131"/>
      <c r="D64" s="132"/>
      <c r="E64" s="133"/>
      <c r="F64" s="56"/>
      <c r="G64" s="49"/>
    </row>
    <row r="65" spans="1:7">
      <c r="A65" s="43"/>
      <c r="B65" s="44"/>
      <c r="C65" s="92" t="s">
        <v>79</v>
      </c>
      <c r="D65" s="102"/>
      <c r="E65" s="98"/>
      <c r="F65" s="41"/>
      <c r="G65" s="42"/>
    </row>
    <row r="66" spans="1:7">
      <c r="A66" s="43"/>
      <c r="B66" s="44"/>
      <c r="C66" s="123"/>
      <c r="D66" s="102"/>
      <c r="E66" s="98"/>
      <c r="F66" s="41"/>
      <c r="G66" s="46"/>
    </row>
    <row r="67" spans="1:7" ht="78.75" customHeight="1">
      <c r="A67" s="43" t="s">
        <v>35</v>
      </c>
      <c r="B67" s="44">
        <v>2</v>
      </c>
      <c r="C67" s="92" t="s">
        <v>68</v>
      </c>
      <c r="D67" s="102" t="s">
        <v>36</v>
      </c>
      <c r="E67" s="98">
        <v>40</v>
      </c>
      <c r="F67" s="41"/>
      <c r="G67" s="42" t="str">
        <f t="shared" ref="G67:G68" si="2">IF(($E67*F67)=0," ",($E67*F67))</f>
        <v xml:space="preserve"> </v>
      </c>
    </row>
    <row r="68" spans="1:7" ht="81.75" thickBot="1">
      <c r="A68" s="60" t="s">
        <v>35</v>
      </c>
      <c r="B68" s="61">
        <v>9</v>
      </c>
      <c r="C68" s="137" t="s">
        <v>37</v>
      </c>
      <c r="D68" s="138" t="s">
        <v>69</v>
      </c>
      <c r="E68" s="139">
        <v>1</v>
      </c>
      <c r="F68" s="62"/>
      <c r="G68" s="63" t="str">
        <f t="shared" si="2"/>
        <v xml:space="preserve"> </v>
      </c>
    </row>
    <row r="69" spans="1:7" ht="21.75" customHeight="1" thickBot="1">
      <c r="A69" s="57"/>
      <c r="B69" s="58"/>
      <c r="C69" s="140" t="s">
        <v>42</v>
      </c>
      <c r="D69" s="135"/>
      <c r="E69" s="136"/>
      <c r="F69" s="52"/>
      <c r="G69" s="53">
        <f>SUM(G67:G68)</f>
        <v>0</v>
      </c>
    </row>
  </sheetData>
  <sheetProtection password="C9E1" sheet="1" objects="1" scenarios="1"/>
  <protectedRanges>
    <protectedRange sqref="F1:F1048576" name="Obseg1"/>
  </protectedRanges>
  <mergeCells count="5">
    <mergeCell ref="C9:G9"/>
    <mergeCell ref="C11:G11"/>
    <mergeCell ref="C15:G15"/>
    <mergeCell ref="C16:G16"/>
    <mergeCell ref="C13:G13"/>
  </mergeCells>
  <phoneticPr fontId="0" type="noConversion"/>
  <pageMargins left="0.9055118110236221" right="0.70866141732283472" top="0.94488188976377963" bottom="0.94488188976377963" header="0.31496062992125984" footer="0.31496062992125984"/>
  <pageSetup orientation="portrait" r:id="rId1"/>
  <headerFooter>
    <oddFooter xml:space="preserve">&amp;L&amp;"Tahoma,Navadno"&amp;8Razpisna dokumentacija - gradnje: POGLAVJE 4&amp;R&amp;8&amp;P od &amp;N </oddFooter>
  </headerFooter>
  <rowBreaks count="3" manualBreakCount="3">
    <brk id="17" max="6" man="1"/>
    <brk id="35" max="6" man="1"/>
    <brk id="6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5</vt:i4>
      </vt:variant>
    </vt:vector>
  </HeadingPairs>
  <TitlesOfParts>
    <vt:vector size="8" baseType="lpstr">
      <vt:lpstr>rekapitulacija</vt:lpstr>
      <vt:lpstr>popis del</vt:lpstr>
      <vt:lpstr>List3</vt:lpstr>
      <vt:lpstr>rekapitulacija!_Toc296107928</vt:lpstr>
      <vt:lpstr>rekapitulacija!_Toc296107929</vt:lpstr>
      <vt:lpstr>'popis del'!Področje_tiskanja</vt:lpstr>
      <vt:lpstr>rekapitulacija!Področje_tiskanja</vt:lpstr>
      <vt:lpstr>'popis del'!Tiskanje_naslovov</vt:lpstr>
    </vt:vector>
  </TitlesOfParts>
  <Company>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Asna</cp:lastModifiedBy>
  <cp:lastPrinted>2013-07-15T18:46:04Z</cp:lastPrinted>
  <dcterms:created xsi:type="dcterms:W3CDTF">2011-11-23T23:28:16Z</dcterms:created>
  <dcterms:modified xsi:type="dcterms:W3CDTF">2013-07-15T19:18:48Z</dcterms:modified>
</cp:coreProperties>
</file>