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uzana\MOJI DOKUMENTI\OBČINA 2021\JN VELIKIH VREDNOSTI\konjušnica\Popisi del\"/>
    </mc:Choice>
  </mc:AlternateContent>
  <xr:revisionPtr revIDLastSave="0" documentId="13_ncr:1_{FCA41AE0-85D1-41C2-94E6-812D77A9C1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ija" sheetId="2" r:id="rId1"/>
    <sheet name="popis" sheetId="3" r:id="rId2"/>
  </sheets>
  <calcPr calcId="181029"/>
</workbook>
</file>

<file path=xl/calcChain.xml><?xml version="1.0" encoding="utf-8"?>
<calcChain xmlns="http://schemas.openxmlformats.org/spreadsheetml/2006/main">
  <c r="F91" i="3" l="1"/>
  <c r="F90" i="3"/>
  <c r="F89" i="3"/>
  <c r="F140" i="3"/>
  <c r="F32" i="3"/>
  <c r="F139" i="3"/>
  <c r="F138" i="3"/>
  <c r="F147" i="3"/>
  <c r="F146" i="3"/>
  <c r="F145" i="3"/>
  <c r="F144" i="3"/>
  <c r="A145" i="3"/>
  <c r="A146" i="3" s="1"/>
  <c r="A147" i="3" s="1"/>
  <c r="F142" i="3"/>
  <c r="F141" i="3"/>
  <c r="F137" i="3"/>
  <c r="F136" i="3"/>
  <c r="F135" i="3"/>
  <c r="A135" i="3"/>
  <c r="A136" i="3" s="1"/>
  <c r="A137" i="3" s="1"/>
  <c r="A138" i="3" s="1"/>
  <c r="A139" i="3" s="1"/>
  <c r="A140" i="3" s="1"/>
  <c r="A141" i="3" s="1"/>
  <c r="A142" i="3" s="1"/>
  <c r="F134" i="3"/>
  <c r="F152" i="3"/>
  <c r="A153" i="3"/>
  <c r="F153" i="3"/>
  <c r="A154" i="3"/>
  <c r="F154" i="3"/>
  <c r="F148" i="3" l="1"/>
  <c r="G15" i="2" s="1"/>
  <c r="A87" i="3"/>
  <c r="A88" i="3" s="1"/>
  <c r="A89" i="3" s="1"/>
  <c r="A90" i="3" s="1"/>
  <c r="A91" i="3" s="1"/>
  <c r="A92" i="3" s="1"/>
  <c r="F88" i="3"/>
  <c r="F87" i="3"/>
  <c r="F52" i="3"/>
  <c r="F51" i="3"/>
  <c r="F34" i="3" l="1"/>
  <c r="F17" i="3"/>
  <c r="F16" i="3"/>
  <c r="F15" i="3"/>
  <c r="F14" i="3"/>
  <c r="A14" i="3"/>
  <c r="A15" i="3" s="1"/>
  <c r="A16" i="3" s="1"/>
  <c r="A17" i="3" s="1"/>
  <c r="A18" i="3" s="1"/>
  <c r="A19" i="3" s="1"/>
  <c r="A20" i="3" s="1"/>
  <c r="A21" i="3" s="1"/>
  <c r="A22" i="3" s="1"/>
  <c r="F18" i="3"/>
  <c r="A44" i="3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F44" i="3" l="1"/>
  <c r="F45" i="3"/>
  <c r="F92" i="3"/>
  <c r="F86" i="3"/>
  <c r="F74" i="3"/>
  <c r="F73" i="3"/>
  <c r="F72" i="3"/>
  <c r="F71" i="3"/>
  <c r="F70" i="3"/>
  <c r="A70" i="3"/>
  <c r="A71" i="3" s="1"/>
  <c r="A72" i="3" s="1"/>
  <c r="A73" i="3" s="1"/>
  <c r="A74" i="3" s="1"/>
  <c r="F69" i="3"/>
  <c r="A60" i="3"/>
  <c r="A61" i="3" s="1"/>
  <c r="A62" i="3" s="1"/>
  <c r="A63" i="3" s="1"/>
  <c r="A64" i="3" s="1"/>
  <c r="F8" i="3"/>
  <c r="A7" i="3"/>
  <c r="A8" i="3" s="1"/>
  <c r="F93" i="3" l="1"/>
  <c r="G12" i="2" s="1"/>
  <c r="F75" i="3"/>
  <c r="G11" i="2" s="1"/>
  <c r="F7" i="3" l="1"/>
  <c r="F31" i="3"/>
  <c r="F30" i="3"/>
  <c r="F19" i="3" l="1"/>
  <c r="F63" i="3" l="1"/>
  <c r="F62" i="3"/>
  <c r="F61" i="3"/>
  <c r="F50" i="3"/>
  <c r="F49" i="3"/>
  <c r="F47" i="3"/>
  <c r="A107" i="3"/>
  <c r="A108" i="3" s="1"/>
  <c r="A109" i="3" s="1"/>
  <c r="A110" i="3" s="1"/>
  <c r="A111" i="3" s="1"/>
  <c r="F109" i="3"/>
  <c r="A98" i="3"/>
  <c r="A99" i="3" s="1"/>
  <c r="A100" i="3" s="1"/>
  <c r="A101" i="3" s="1"/>
  <c r="A28" i="3" l="1"/>
  <c r="A155" i="3" l="1"/>
  <c r="A156" i="3" s="1"/>
  <c r="F21" i="3" l="1"/>
  <c r="F20" i="3"/>
  <c r="F100" i="3" l="1"/>
  <c r="F99" i="3"/>
  <c r="F156" i="3"/>
  <c r="F155" i="3"/>
  <c r="F48" i="3"/>
  <c r="F46" i="3"/>
  <c r="F107" i="3"/>
  <c r="F97" i="3"/>
  <c r="A114" i="3" l="1"/>
  <c r="A115" i="3" s="1"/>
  <c r="A116" i="3" s="1"/>
  <c r="A117" i="3" s="1"/>
  <c r="A118" i="3" s="1"/>
  <c r="F98" i="3"/>
  <c r="F35" i="3" l="1"/>
  <c r="F33" i="3"/>
  <c r="A29" i="3" l="1"/>
  <c r="A30" i="3" s="1"/>
  <c r="A31" i="3" s="1"/>
  <c r="A32" i="3" s="1"/>
  <c r="A33" i="3" s="1"/>
  <c r="A34" i="3" s="1"/>
  <c r="A35" i="3" s="1"/>
  <c r="F101" i="3"/>
  <c r="F113" i="3" l="1"/>
  <c r="F54" i="3" l="1"/>
  <c r="F53" i="3"/>
  <c r="F117" i="3"/>
  <c r="F116" i="3"/>
  <c r="F115" i="3"/>
  <c r="F114" i="3"/>
  <c r="F111" i="3"/>
  <c r="F29" i="3"/>
  <c r="F108" i="3"/>
  <c r="F28" i="3"/>
  <c r="F43" i="3"/>
  <c r="F102" i="3" l="1"/>
  <c r="G13" i="2" s="1"/>
  <c r="F55" i="3"/>
  <c r="G9" i="2" s="1"/>
  <c r="F110" i="3"/>
  <c r="F27" i="3"/>
  <c r="F36" i="3" l="1"/>
  <c r="G8" i="2" s="1"/>
  <c r="F157" i="3"/>
  <c r="F64" i="3" l="1"/>
  <c r="F60" i="3"/>
  <c r="F59" i="3"/>
  <c r="G16" i="2" l="1"/>
  <c r="F65" i="3"/>
  <c r="G10" i="2" s="1"/>
  <c r="F6" i="3"/>
  <c r="F22" i="3"/>
  <c r="F13" i="3"/>
  <c r="F118" i="3"/>
  <c r="F106" i="3"/>
  <c r="F9" i="3" l="1"/>
  <c r="G6" i="2" s="1"/>
  <c r="F119" i="3"/>
  <c r="G14" i="2" s="1"/>
  <c r="F23" i="3"/>
  <c r="G7" i="2" s="1"/>
  <c r="G18" i="2" l="1"/>
  <c r="G19" i="2" s="1"/>
  <c r="G21" i="2" s="1"/>
</calcChain>
</file>

<file path=xl/sharedStrings.xml><?xml version="1.0" encoding="utf-8"?>
<sst xmlns="http://schemas.openxmlformats.org/spreadsheetml/2006/main" count="236" uniqueCount="96">
  <si>
    <r>
      <t>SKUPAJ</t>
    </r>
    <r>
      <rPr>
        <sz val="11"/>
        <rFont val="Arial CE"/>
        <charset val="238"/>
      </rPr>
      <t xml:space="preserve"> BREZ DDV:</t>
    </r>
  </si>
  <si>
    <t>DDV 22%</t>
  </si>
  <si>
    <r>
      <t xml:space="preserve">SKUPAJ </t>
    </r>
    <r>
      <rPr>
        <sz val="12"/>
        <rFont val="Arial CE"/>
        <charset val="238"/>
      </rPr>
      <t>Z DDV:</t>
    </r>
  </si>
  <si>
    <t>Opis opreme/del</t>
  </si>
  <si>
    <t>enota</t>
  </si>
  <si>
    <t>količina</t>
  </si>
  <si>
    <t>cena/enoto</t>
  </si>
  <si>
    <t>skupaj</t>
  </si>
  <si>
    <t>I. PRIPRAVLJALNA DELA</t>
  </si>
  <si>
    <t>Prevzem dokumentacije in preučitev PZI projekta, priprava gradbišča, transport materialov in osebja, zavarovanje gradbišča</t>
  </si>
  <si>
    <t>kpl.</t>
  </si>
  <si>
    <t>SKUPAJ</t>
  </si>
  <si>
    <t>II. GROBA INSTALACIJSKA DELA</t>
  </si>
  <si>
    <t>m</t>
  </si>
  <si>
    <t>Razni drobni nespecificiran material</t>
  </si>
  <si>
    <t>kom</t>
  </si>
  <si>
    <t>Drobni material</t>
  </si>
  <si>
    <t>REKAPITULACIJA:</t>
  </si>
  <si>
    <t>III. RAZSVETLJAVA</t>
  </si>
  <si>
    <t>Vtičnica 230V, 16A, p/o z dodatnim pokrovom</t>
  </si>
  <si>
    <t>Vtičnica 230V, 16A, p/o</t>
  </si>
  <si>
    <t>Izvedba splošnih električnih priključkov:</t>
  </si>
  <si>
    <t>na svetilko</t>
  </si>
  <si>
    <t>na stikalo</t>
  </si>
  <si>
    <t>na vtičnico</t>
  </si>
  <si>
    <t>Instalacijski odklopnik 1f, C10A</t>
  </si>
  <si>
    <t>Instalacijski odklopnik 1f, B16A</t>
  </si>
  <si>
    <t xml:space="preserve">Dobava in polaganje instalacijske cevi  fi 16 mm </t>
  </si>
  <si>
    <t>RCD stikalo 4/40/0,03A</t>
  </si>
  <si>
    <t>Dobava in montaža kabla HO7VK, 1x16 mm², RZ v inštalacijski cevi</t>
  </si>
  <si>
    <t>Dobava in montaža kabla HO7VK, 1x6 mm², RZ v inštalacijski cevi</t>
  </si>
  <si>
    <t>Instalacijski odklopnik 3f, B16A</t>
  </si>
  <si>
    <t>Zaključevanje kabla FTP CAT 6 z montažnim konektorjem RJ 45 CAT 6  R&amp;M IP20</t>
  </si>
  <si>
    <t>IV. OZEMLJITVE IN STRELOVODNA NAPELJAVA</t>
  </si>
  <si>
    <t>Križna sponka</t>
  </si>
  <si>
    <t>Meritve, preizkusi in spuščanje v pogon posameznih sklopov elektro opreme in izdaja ustreznih merilnih protokolov</t>
  </si>
  <si>
    <t>Poučitev predstavnika investitorja o rokovanju z elektro instalacijskimi sistemi na objektu</t>
  </si>
  <si>
    <t>Priprava in izdaja "POTRDILA O ZANESLJIVOSTI OBJEKTA" kot ločena mapa za el. instalacije</t>
  </si>
  <si>
    <t>Primopredaja objekta investitorju</t>
  </si>
  <si>
    <t>Dobava in polaganje kabla FTP CAT 6 v zaščitni cevi</t>
  </si>
  <si>
    <r>
      <t xml:space="preserve">Dobava in polaganje inštalacijske cevi </t>
    </r>
    <r>
      <rPr>
        <sz val="10"/>
        <color indexed="8"/>
        <rFont val="Calibri"/>
        <family val="2"/>
        <charset val="238"/>
      </rPr>
      <t>Ø</t>
    </r>
    <r>
      <rPr>
        <sz val="10"/>
        <color indexed="8"/>
        <rFont val="Times New Roman"/>
        <family val="1"/>
        <charset val="238"/>
      </rPr>
      <t xml:space="preserve"> 16 mm</t>
    </r>
  </si>
  <si>
    <t>Razvodna doza Ø 60- globoka</t>
  </si>
  <si>
    <t>Stikalo križno, 250 V, 16A p/o</t>
  </si>
  <si>
    <t>Stikalo navadno 250 V, 16A, p/o</t>
  </si>
  <si>
    <t>Stikalo menjalno 250 V, 16A, p/o</t>
  </si>
  <si>
    <t>Dobava in montaža doze za glavno izenačitev potencialov, komplet z zaščitno zbiralko, drobnim, veznim in montažnim materialom</t>
  </si>
  <si>
    <t>Priključnica za štedilnik</t>
  </si>
  <si>
    <t>Merilni stik na fasadi</t>
  </si>
  <si>
    <t xml:space="preserve">Zaščitna letev FeZn </t>
  </si>
  <si>
    <t>Žlebna sponka</t>
  </si>
  <si>
    <t>Objemka za odtočno cev</t>
  </si>
  <si>
    <t xml:space="preserve">Stenska LED svetilka, 20 W (50 €) </t>
  </si>
  <si>
    <t>Tip svetilk določi arhitekt/investitor. Podane so tehnične lasnosti svetilk in približen cenovni razred.</t>
  </si>
  <si>
    <t>Stikalo navadno 250 V, 16A, p/o, z lučko</t>
  </si>
  <si>
    <t>Dobava in vgradnja vtičnic Kat. 6 1xRJ45 EN 50173 za FTP kabel, p/o</t>
  </si>
  <si>
    <t>Varnostna LED svetilka, avtonomija napajanja 1 h (50 €)</t>
  </si>
  <si>
    <t>Piktogramska nalepka RAVNO / LEVO / DESNO</t>
  </si>
  <si>
    <t xml:space="preserve">Zunanja stenska LED svetilka, 22 W (50 €) </t>
  </si>
  <si>
    <t xml:space="preserve">Stenska LED svetilka, 22 W (50 €) </t>
  </si>
  <si>
    <t>fiksni priključek 230 V (ventilatorji, klimatske naprave)</t>
  </si>
  <si>
    <t xml:space="preserve">Stenska LED svetilka, 6 W (50 €) </t>
  </si>
  <si>
    <t>fiksni priključek 400 V (razdelilnik, štedilnik)</t>
  </si>
  <si>
    <t>V. RAZDELILNIK R1</t>
  </si>
  <si>
    <t>Dobava in montaža certificiranega podometnega razdelilnika dimenzij 490 x 335 x 90 mm, kot npr. Hager VU24AT, opremljen z napisi z vgrajeno opremo</t>
  </si>
  <si>
    <t>Odstranitev nadometnega razdelilnika R1, vključno z vgrajeno opremo, odvoz na deponijo, predvideno za odpadno električno in elektronsko opremo, skladno z zakonskimi določili</t>
  </si>
  <si>
    <t>Instalacijski odklopnik 1f, C6A</t>
  </si>
  <si>
    <t>Žica, drobni material</t>
  </si>
  <si>
    <t>Tekoče potrjevanje sprememb in odstopanj od PZI in predaja vseh podatkov projektantu za izdelavo PID po zaključku del</t>
  </si>
  <si>
    <t>Dobava in montaža valjanca FeZn 25x4 mm, položenega v zemljo</t>
  </si>
  <si>
    <t>Aluminijasta žica Ø 8 mm, položena na strešnih  in zidnih nosilcih do merilnih stikov, komplet z nosilci</t>
  </si>
  <si>
    <t xml:space="preserve">Izkop kabelskega jarka 0,3 x 0,7 m ter zasutje in povrnitev v prvotno stanje </t>
  </si>
  <si>
    <t>Dobava in polaganje kabla NYY-J 5x6 mm², položenega v inštalacijski cevi</t>
  </si>
  <si>
    <t>Dobava in polaganje kabla NYM 5x2,5 mm², položenega  v zaščitni cevi</t>
  </si>
  <si>
    <t>Dobava in polaganje kabla NYM 3x2,5 mm², položenega  v zaščitni cevi</t>
  </si>
  <si>
    <t>Dobava in polaganje kabla NYM 4x1,5 mm², položenega  v zaščitni cevi</t>
  </si>
  <si>
    <t>Dobava in polaganje kabla NYM 3x1,5 mm², položenega  v zaščitni cevi</t>
  </si>
  <si>
    <t xml:space="preserve">Dobava in polaganje instalacijske cevi  fi 32 mm </t>
  </si>
  <si>
    <t>Pregled varnostne razsvetjave s strani pooblaščene inštitucije in izdaja ustreznega potrdila o bezhibnem delovanju</t>
  </si>
  <si>
    <t>Odstranitev obstoječe razsvetljave, stikal in vtičnic v pritličju, odvoz na deponijo investitorja ali na deponijo, predvideno za odpadno električno in elektronsko opremo, skladno z zakonskimi določili</t>
  </si>
  <si>
    <t>VI. RAZDELILNIK R2</t>
  </si>
  <si>
    <t>VIII. ŠIBKOTOČNE INŠTALACIJE</t>
  </si>
  <si>
    <t>IX. FINOMONTAŽNA DELA</t>
  </si>
  <si>
    <t>VII. RAZDELILNIK PMO in RG</t>
  </si>
  <si>
    <t>Prenapetostni odvodniki razreda I.- dograditev v PMO</t>
  </si>
  <si>
    <t>Prenapetostni odvodniki razreda II.- dograditev v RG</t>
  </si>
  <si>
    <t>Instalacijski odklopnik 3f, C20A - dograditev v RG</t>
  </si>
  <si>
    <t>X. UREDITEV SANITARIJ</t>
  </si>
  <si>
    <t xml:space="preserve">Stropna LED svetilka, 22 W (50 €) </t>
  </si>
  <si>
    <t xml:space="preserve">Stropna LED svetilka, 26 W (50 €) </t>
  </si>
  <si>
    <t xml:space="preserve">Stropna LED svetilka, 9 W (50 €) </t>
  </si>
  <si>
    <t>XI. ZAKLJUČNA DELA</t>
  </si>
  <si>
    <t>RCD stikalo 4/40/0,03A - dograditev v RG</t>
  </si>
  <si>
    <t>Instalacijski odklopnik 1f, B16A - dograditev v RG</t>
  </si>
  <si>
    <t>Preureditev razdelilnika RG - ocena</t>
  </si>
  <si>
    <t>h</t>
  </si>
  <si>
    <t>VII. RAZDELILNIK PMO IN 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</si>
</sst>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&quot; SIT&quot;_-;\-* #,##0.00&quot; SIT&quot;_-;_-* \-??&quot; SIT&quot;_-;_-@_-"/>
    <numFmt numFmtId="165" formatCode="0#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Times New Roman"/>
      <family val="1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sz val="12"/>
      <name val="Times New Roman"/>
      <family val="1"/>
    </font>
    <font>
      <sz val="5"/>
      <name val="Courier New CE"/>
      <family val="3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sz val="12"/>
      <name val="Arial CE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9" fillId="0" borderId="0"/>
    <xf numFmtId="4" fontId="10" fillId="0" borderId="0">
      <alignment vertical="top"/>
      <protection hidden="1"/>
    </xf>
    <xf numFmtId="0" fontId="5" fillId="0" borderId="0"/>
    <xf numFmtId="164" fontId="5" fillId="0" borderId="0" applyFill="0" applyBorder="0" applyAlignment="0" applyProtection="0"/>
    <xf numFmtId="0" fontId="21" fillId="0" borderId="0"/>
  </cellStyleXfs>
  <cellXfs count="103">
    <xf numFmtId="0" fontId="0" fillId="0" borderId="0" xfId="0"/>
    <xf numFmtId="2" fontId="15" fillId="2" borderId="1" xfId="1" applyNumberFormat="1" applyFont="1" applyFill="1" applyBorder="1" applyAlignment="1">
      <alignment horizontal="center" vertical="center"/>
    </xf>
    <xf numFmtId="0" fontId="15" fillId="2" borderId="1" xfId="1" applyFont="1" applyFill="1" applyBorder="1" applyAlignment="1" applyProtection="1">
      <alignment horizontal="center" vertical="center"/>
    </xf>
    <xf numFmtId="0" fontId="15" fillId="2" borderId="1" xfId="1" applyFont="1" applyFill="1" applyBorder="1" applyAlignment="1" applyProtection="1">
      <alignment horizontal="center" vertical="center" wrapText="1"/>
    </xf>
    <xf numFmtId="165" fontId="5" fillId="0" borderId="0" xfId="22" applyNumberFormat="1" applyFill="1" applyBorder="1" applyAlignment="1">
      <alignment horizontal="center"/>
    </xf>
    <xf numFmtId="0" fontId="5" fillId="0" borderId="0" xfId="22" applyFill="1" applyBorder="1" applyAlignment="1">
      <alignment horizontal="left"/>
    </xf>
    <xf numFmtId="0" fontId="5" fillId="0" borderId="0" xfId="22" applyFill="1" applyBorder="1" applyAlignment="1">
      <alignment horizontal="center"/>
    </xf>
    <xf numFmtId="4" fontId="5" fillId="0" borderId="0" xfId="22" applyNumberFormat="1" applyFill="1" applyBorder="1" applyAlignment="1">
      <alignment horizontal="center"/>
    </xf>
    <xf numFmtId="0" fontId="7" fillId="0" borderId="0" xfId="22" applyFont="1" applyFill="1" applyBorder="1" applyAlignment="1">
      <alignment horizontal="left"/>
    </xf>
    <xf numFmtId="165" fontId="5" fillId="0" borderId="0" xfId="22" applyNumberFormat="1" applyFont="1" applyFill="1" applyBorder="1" applyAlignment="1">
      <alignment horizontal="center"/>
    </xf>
    <xf numFmtId="4" fontId="5" fillId="0" borderId="0" xfId="22" applyNumberFormat="1" applyFont="1" applyFill="1" applyBorder="1" applyAlignment="1">
      <alignment horizontal="left"/>
    </xf>
    <xf numFmtId="165" fontId="12" fillId="0" borderId="2" xfId="22" applyNumberFormat="1" applyFont="1" applyFill="1" applyBorder="1" applyAlignment="1">
      <alignment horizontal="center"/>
    </xf>
    <xf numFmtId="0" fontId="11" fillId="0" borderId="5" xfId="22" applyFont="1" applyFill="1" applyBorder="1" applyAlignment="1">
      <alignment horizontal="left"/>
    </xf>
    <xf numFmtId="0" fontId="12" fillId="0" borderId="5" xfId="22" applyFont="1" applyFill="1" applyBorder="1" applyAlignment="1">
      <alignment horizontal="right"/>
    </xf>
    <xf numFmtId="165" fontId="5" fillId="0" borderId="0" xfId="22" applyNumberFormat="1" applyFill="1"/>
    <xf numFmtId="0" fontId="5" fillId="0" borderId="0" xfId="22" applyFill="1"/>
    <xf numFmtId="2" fontId="5" fillId="0" borderId="0" xfId="22" applyNumberFormat="1" applyFill="1" applyBorder="1" applyAlignment="1">
      <alignment horizontal="center"/>
    </xf>
    <xf numFmtId="2" fontId="5" fillId="0" borderId="0" xfId="22" applyNumberFormat="1" applyFont="1" applyFill="1" applyBorder="1" applyAlignment="1">
      <alignment horizontal="right"/>
    </xf>
    <xf numFmtId="0" fontId="4" fillId="0" borderId="0" xfId="11" applyFont="1" applyBorder="1" applyAlignment="1">
      <alignment vertical="top" wrapText="1"/>
    </xf>
    <xf numFmtId="0" fontId="4" fillId="0" borderId="0" xfId="11" applyFont="1" applyBorder="1" applyAlignment="1" applyProtection="1">
      <alignment horizontal="right" vertical="top"/>
    </xf>
    <xf numFmtId="0" fontId="4" fillId="0" borderId="0" xfId="11" applyFont="1" applyBorder="1" applyAlignment="1" applyProtection="1">
      <alignment horizontal="center"/>
    </xf>
    <xf numFmtId="0" fontId="4" fillId="0" borderId="0" xfId="11" applyFont="1" applyFill="1" applyBorder="1" applyAlignment="1" applyProtection="1">
      <alignment horizontal="center"/>
    </xf>
    <xf numFmtId="0" fontId="15" fillId="2" borderId="1" xfId="1" applyFont="1" applyFill="1" applyBorder="1" applyAlignment="1" applyProtection="1">
      <alignment horizontal="right" vertical="top"/>
    </xf>
    <xf numFmtId="0" fontId="15" fillId="0" borderId="0" xfId="1" applyFont="1" applyFill="1" applyBorder="1" applyAlignment="1" applyProtection="1">
      <alignment horizontal="right" vertical="top"/>
    </xf>
    <xf numFmtId="0" fontId="16" fillId="0" borderId="0" xfId="1" applyFont="1" applyAlignment="1">
      <alignment wrapText="1"/>
    </xf>
    <xf numFmtId="0" fontId="15" fillId="0" borderId="0" xfId="1" applyFont="1" applyFill="1" applyBorder="1" applyAlignment="1" applyProtection="1"/>
    <xf numFmtId="0" fontId="15" fillId="0" borderId="0" xfId="1" applyFont="1" applyFill="1" applyBorder="1" applyAlignment="1" applyProtection="1">
      <alignment wrapText="1"/>
    </xf>
    <xf numFmtId="0" fontId="18" fillId="0" borderId="0" xfId="1" applyFont="1" applyAlignment="1" applyProtection="1">
      <alignment vertical="top" wrapText="1"/>
    </xf>
    <xf numFmtId="0" fontId="19" fillId="0" borderId="0" xfId="1" applyFont="1" applyAlignment="1" applyProtection="1">
      <alignment vertical="top" wrapText="1"/>
    </xf>
    <xf numFmtId="2" fontId="4" fillId="0" borderId="0" xfId="11" applyNumberFormat="1" applyFont="1" applyBorder="1" applyAlignment="1" applyProtection="1">
      <alignment horizontal="right"/>
    </xf>
    <xf numFmtId="2" fontId="4" fillId="0" borderId="0" xfId="11" applyNumberFormat="1" applyFont="1" applyBorder="1" applyProtection="1"/>
    <xf numFmtId="2" fontId="15" fillId="0" borderId="0" xfId="1" applyNumberFormat="1" applyFont="1" applyFill="1" applyBorder="1" applyAlignment="1">
      <alignment horizontal="center"/>
    </xf>
    <xf numFmtId="2" fontId="17" fillId="0" borderId="0" xfId="1" applyNumberFormat="1" applyFont="1"/>
    <xf numFmtId="0" fontId="17" fillId="0" borderId="0" xfId="1" applyFont="1" applyFill="1" applyAlignment="1" applyProtection="1">
      <alignment vertical="top" wrapText="1"/>
    </xf>
    <xf numFmtId="0" fontId="8" fillId="0" borderId="0" xfId="1" applyFont="1" applyFill="1"/>
    <xf numFmtId="0" fontId="8" fillId="0" borderId="0" xfId="1" applyFont="1" applyFill="1" applyBorder="1"/>
    <xf numFmtId="2" fontId="8" fillId="0" borderId="0" xfId="1" applyNumberFormat="1" applyFont="1" applyFill="1" applyBorder="1"/>
    <xf numFmtId="0" fontId="0" fillId="0" borderId="0" xfId="0" applyFill="1"/>
    <xf numFmtId="0" fontId="20" fillId="0" borderId="1" xfId="1" applyFont="1" applyFill="1" applyBorder="1" applyAlignment="1">
      <alignment vertical="top" wrapText="1"/>
    </xf>
    <xf numFmtId="165" fontId="5" fillId="0" borderId="6" xfId="22" applyNumberFormat="1" applyFill="1" applyBorder="1" applyAlignment="1">
      <alignment horizontal="center"/>
    </xf>
    <xf numFmtId="0" fontId="11" fillId="0" borderId="7" xfId="22" applyFont="1" applyFill="1" applyBorder="1" applyAlignment="1">
      <alignment horizontal="left"/>
    </xf>
    <xf numFmtId="165" fontId="5" fillId="0" borderId="7" xfId="22" applyNumberFormat="1" applyFill="1" applyBorder="1" applyAlignment="1">
      <alignment horizontal="center"/>
    </xf>
    <xf numFmtId="0" fontId="5" fillId="0" borderId="7" xfId="22" applyFill="1" applyBorder="1" applyAlignment="1">
      <alignment horizontal="center"/>
    </xf>
    <xf numFmtId="2" fontId="11" fillId="0" borderId="4" xfId="22" applyNumberFormat="1" applyFont="1" applyFill="1" applyBorder="1" applyAlignment="1">
      <alignment horizontal="left"/>
    </xf>
    <xf numFmtId="44" fontId="15" fillId="0" borderId="0" xfId="1" applyNumberFormat="1" applyFont="1" applyFill="1" applyBorder="1" applyAlignment="1">
      <alignment horizontal="center"/>
    </xf>
    <xf numFmtId="44" fontId="5" fillId="0" borderId="0" xfId="22" applyNumberFormat="1" applyFont="1" applyFill="1" applyBorder="1" applyAlignment="1">
      <alignment horizontal="left"/>
    </xf>
    <xf numFmtId="44" fontId="5" fillId="0" borderId="0" xfId="22" applyNumberFormat="1" applyFont="1" applyFill="1" applyBorder="1" applyAlignment="1">
      <alignment horizontal="right"/>
    </xf>
    <xf numFmtId="44" fontId="12" fillId="0" borderId="5" xfId="22" applyNumberFormat="1" applyFont="1" applyFill="1" applyBorder="1" applyAlignment="1">
      <alignment horizontal="right"/>
    </xf>
    <xf numFmtId="44" fontId="11" fillId="0" borderId="3" xfId="22" applyNumberFormat="1" applyFont="1" applyFill="1" applyBorder="1" applyAlignment="1">
      <alignment horizontal="right"/>
    </xf>
    <xf numFmtId="44" fontId="5" fillId="0" borderId="0" xfId="22" applyNumberFormat="1" applyFill="1"/>
    <xf numFmtId="44" fontId="5" fillId="0" borderId="0" xfId="22" applyNumberFormat="1" applyFont="1" applyFill="1" applyBorder="1" applyAlignment="1">
      <alignment horizontal="left"/>
    </xf>
    <xf numFmtId="0" fontId="15" fillId="0" borderId="0" xfId="1" applyFont="1" applyFill="1" applyBorder="1" applyAlignment="1" applyProtection="1"/>
    <xf numFmtId="0" fontId="15" fillId="0" borderId="0" xfId="1" applyFont="1" applyFill="1" applyBorder="1" applyAlignment="1" applyProtection="1">
      <alignment wrapText="1"/>
    </xf>
    <xf numFmtId="2" fontId="15" fillId="0" borderId="0" xfId="1" applyNumberFormat="1" applyFont="1" applyFill="1" applyBorder="1" applyAlignment="1">
      <alignment horizontal="center"/>
    </xf>
    <xf numFmtId="1" fontId="15" fillId="0" borderId="0" xfId="1" applyNumberFormat="1" applyFont="1" applyFill="1" applyBorder="1" applyAlignment="1" applyProtection="1">
      <alignment wrapText="1"/>
    </xf>
    <xf numFmtId="0" fontId="16" fillId="0" borderId="0" xfId="1" applyFont="1" applyFill="1"/>
    <xf numFmtId="0" fontId="16" fillId="0" borderId="0" xfId="1" applyFont="1" applyFill="1" applyBorder="1"/>
    <xf numFmtId="2" fontId="18" fillId="0" borderId="0" xfId="1" applyNumberFormat="1" applyFont="1" applyFill="1" applyBorder="1"/>
    <xf numFmtId="2" fontId="17" fillId="0" borderId="0" xfId="1" applyNumberFormat="1" applyFont="1" applyFill="1" applyBorder="1"/>
    <xf numFmtId="2" fontId="16" fillId="0" borderId="0" xfId="1" applyNumberFormat="1" applyFont="1" applyFill="1" applyBorder="1"/>
    <xf numFmtId="0" fontId="0" fillId="0" borderId="0" xfId="0" applyFill="1"/>
    <xf numFmtId="0" fontId="18" fillId="0" borderId="0" xfId="1" applyFont="1" applyFill="1" applyAlignment="1">
      <alignment wrapText="1"/>
    </xf>
    <xf numFmtId="2" fontId="18" fillId="0" borderId="0" xfId="1" applyNumberFormat="1" applyFont="1" applyFill="1"/>
    <xf numFmtId="0" fontId="16" fillId="0" borderId="0" xfId="1" applyFont="1" applyFill="1" applyAlignment="1">
      <alignment wrapText="1"/>
    </xf>
    <xf numFmtId="2" fontId="17" fillId="0" borderId="0" xfId="1" applyNumberFormat="1" applyFont="1" applyFill="1"/>
    <xf numFmtId="44" fontId="18" fillId="0" borderId="0" xfId="1" applyNumberFormat="1" applyFont="1" applyFill="1"/>
    <xf numFmtId="0" fontId="18" fillId="0" borderId="0" xfId="1" applyFont="1" applyFill="1" applyAlignment="1" applyProtection="1">
      <alignment vertical="top" wrapText="1"/>
    </xf>
    <xf numFmtId="0" fontId="15" fillId="0" borderId="0" xfId="1" applyFont="1" applyFill="1" applyBorder="1" applyAlignment="1" applyProtection="1">
      <alignment horizontal="right" vertical="top"/>
    </xf>
    <xf numFmtId="0" fontId="17" fillId="0" borderId="0" xfId="1" applyFont="1" applyFill="1" applyBorder="1"/>
    <xf numFmtId="1" fontId="17" fillId="0" borderId="0" xfId="1" applyNumberFormat="1" applyFont="1" applyFill="1" applyBorder="1"/>
    <xf numFmtId="0" fontId="18" fillId="0" borderId="0" xfId="1" applyFont="1" applyFill="1" applyBorder="1"/>
    <xf numFmtId="0" fontId="17" fillId="0" borderId="0" xfId="1" applyFont="1" applyFill="1"/>
    <xf numFmtId="0" fontId="0" fillId="0" borderId="0" xfId="0" applyFill="1"/>
    <xf numFmtId="44" fontId="18" fillId="0" borderId="0" xfId="1" applyNumberFormat="1" applyFont="1" applyFill="1" applyBorder="1"/>
    <xf numFmtId="44" fontId="17" fillId="0" borderId="0" xfId="1" applyNumberFormat="1" applyFont="1" applyFill="1" applyBorder="1"/>
    <xf numFmtId="0" fontId="20" fillId="0" borderId="1" xfId="1" applyFont="1" applyFill="1" applyBorder="1" applyAlignment="1">
      <alignment wrapText="1"/>
    </xf>
    <xf numFmtId="0" fontId="17" fillId="0" borderId="1" xfId="1" applyFont="1" applyFill="1" applyBorder="1"/>
    <xf numFmtId="1" fontId="17" fillId="0" borderId="1" xfId="1" applyNumberFormat="1" applyFont="1" applyFill="1" applyBorder="1"/>
    <xf numFmtId="44" fontId="17" fillId="0" borderId="1" xfId="1" applyNumberFormat="1" applyFont="1" applyFill="1" applyBorder="1" applyAlignment="1">
      <alignment horizontal="right"/>
    </xf>
    <xf numFmtId="44" fontId="17" fillId="0" borderId="1" xfId="1" applyNumberFormat="1" applyFont="1" applyFill="1" applyBorder="1" applyAlignment="1"/>
    <xf numFmtId="0" fontId="17" fillId="0" borderId="1" xfId="1" applyFont="1" applyFill="1" applyBorder="1" applyAlignment="1">
      <alignment wrapText="1"/>
    </xf>
    <xf numFmtId="44" fontId="17" fillId="0" borderId="1" xfId="1" applyNumberFormat="1" applyFont="1" applyFill="1" applyBorder="1"/>
    <xf numFmtId="1" fontId="0" fillId="0" borderId="0" xfId="0" applyNumberFormat="1" applyFill="1"/>
    <xf numFmtId="0" fontId="18" fillId="0" borderId="0" xfId="1" applyFont="1" applyFill="1" applyAlignment="1" applyProtection="1">
      <alignment vertical="top" wrapText="1"/>
    </xf>
    <xf numFmtId="44" fontId="5" fillId="0" borderId="0" xfId="22" applyNumberFormat="1" applyFont="1" applyFill="1" applyBorder="1" applyAlignment="1">
      <alignment horizontal="left"/>
    </xf>
    <xf numFmtId="44" fontId="5" fillId="0" borderId="0" xfId="22" applyNumberFormat="1" applyFont="1" applyFill="1" applyBorder="1" applyAlignment="1">
      <alignment horizontal="left"/>
    </xf>
    <xf numFmtId="0" fontId="17" fillId="0" borderId="1" xfId="1" applyFont="1" applyFill="1" applyBorder="1" applyAlignment="1" applyProtection="1">
      <alignment horizontal="right"/>
    </xf>
    <xf numFmtId="0" fontId="17" fillId="0" borderId="1" xfId="1" applyFont="1" applyFill="1" applyBorder="1" applyAlignment="1" applyProtection="1">
      <alignment vertical="top" wrapText="1"/>
    </xf>
    <xf numFmtId="0" fontId="20" fillId="0" borderId="1" xfId="1" applyFont="1" applyFill="1" applyBorder="1"/>
    <xf numFmtId="0" fontId="22" fillId="0" borderId="0" xfId="0" applyFont="1" applyFill="1"/>
    <xf numFmtId="44" fontId="5" fillId="0" borderId="0" xfId="22" applyNumberFormat="1" applyFont="1" applyFill="1" applyBorder="1" applyAlignment="1">
      <alignment horizontal="left"/>
    </xf>
    <xf numFmtId="0" fontId="18" fillId="0" borderId="0" xfId="1" applyFont="1" applyFill="1" applyAlignment="1" applyProtection="1">
      <alignment vertical="top" wrapText="1"/>
    </xf>
    <xf numFmtId="0" fontId="0" fillId="0" borderId="0" xfId="0" applyFill="1" applyAlignment="1"/>
    <xf numFmtId="44" fontId="5" fillId="0" borderId="0" xfId="22" applyNumberFormat="1" applyFont="1" applyFill="1" applyBorder="1" applyAlignment="1">
      <alignment horizontal="left"/>
    </xf>
    <xf numFmtId="0" fontId="18" fillId="0" borderId="0" xfId="1" applyFont="1" applyFill="1" applyAlignment="1" applyProtection="1">
      <alignment vertical="top" wrapText="1"/>
    </xf>
    <xf numFmtId="0" fontId="16" fillId="0" borderId="0" xfId="1" applyFont="1" applyBorder="1"/>
    <xf numFmtId="0" fontId="0" fillId="0" borderId="0" xfId="0" applyBorder="1"/>
    <xf numFmtId="2" fontId="17" fillId="0" borderId="1" xfId="1" applyNumberFormat="1" applyFont="1" applyFill="1" applyBorder="1" applyAlignment="1">
      <alignment wrapText="1"/>
    </xf>
    <xf numFmtId="44" fontId="5" fillId="0" borderId="0" xfId="22" applyNumberFormat="1" applyFont="1" applyFill="1" applyBorder="1" applyAlignment="1">
      <alignment horizontal="left"/>
    </xf>
    <xf numFmtId="0" fontId="18" fillId="0" borderId="0" xfId="1" applyFont="1" applyFill="1" applyAlignment="1" applyProtection="1">
      <alignment vertical="top" wrapText="1"/>
    </xf>
    <xf numFmtId="0" fontId="0" fillId="0" borderId="0" xfId="0" applyFill="1" applyAlignment="1"/>
    <xf numFmtId="0" fontId="17" fillId="0" borderId="0" xfId="1" applyFont="1" applyBorder="1" applyAlignment="1">
      <alignment vertical="top" wrapText="1"/>
    </xf>
    <xf numFmtId="0" fontId="0" fillId="0" borderId="0" xfId="0" applyBorder="1"/>
  </cellXfs>
  <cellStyles count="47">
    <cellStyle name="Navadno" xfId="0" builtinId="0"/>
    <cellStyle name="Navadno 10" xfId="2" xr:uid="{00000000-0005-0000-0000-000001000000}"/>
    <cellStyle name="Navadno 11" xfId="3" xr:uid="{00000000-0005-0000-0000-000002000000}"/>
    <cellStyle name="Navadno 12" xfId="4" xr:uid="{00000000-0005-0000-0000-000003000000}"/>
    <cellStyle name="Navadno 13" xfId="5" xr:uid="{00000000-0005-0000-0000-000004000000}"/>
    <cellStyle name="Navadno 14" xfId="6" xr:uid="{00000000-0005-0000-0000-000005000000}"/>
    <cellStyle name="Navadno 15" xfId="7" xr:uid="{00000000-0005-0000-0000-000006000000}"/>
    <cellStyle name="Navadno 16" xfId="8" xr:uid="{00000000-0005-0000-0000-000007000000}"/>
    <cellStyle name="Navadno 17" xfId="9" xr:uid="{00000000-0005-0000-0000-000008000000}"/>
    <cellStyle name="Navadno 18" xfId="10" xr:uid="{00000000-0005-0000-0000-000009000000}"/>
    <cellStyle name="Navadno 19" xfId="46" xr:uid="{00000000-0005-0000-0000-00000A000000}"/>
    <cellStyle name="Navadno 2" xfId="11" xr:uid="{00000000-0005-0000-0000-00000B000000}"/>
    <cellStyle name="Navadno 20" xfId="12" xr:uid="{00000000-0005-0000-0000-00000C000000}"/>
    <cellStyle name="Navadno 21" xfId="13" xr:uid="{00000000-0005-0000-0000-00000D000000}"/>
    <cellStyle name="Navadno 22" xfId="14" xr:uid="{00000000-0005-0000-0000-00000E000000}"/>
    <cellStyle name="Navadno 23" xfId="15" xr:uid="{00000000-0005-0000-0000-00000F000000}"/>
    <cellStyle name="Navadno 24" xfId="16" xr:uid="{00000000-0005-0000-0000-000010000000}"/>
    <cellStyle name="Navadno 25" xfId="17" xr:uid="{00000000-0005-0000-0000-000011000000}"/>
    <cellStyle name="Navadno 26" xfId="18" xr:uid="{00000000-0005-0000-0000-000012000000}"/>
    <cellStyle name="Navadno 27" xfId="19" xr:uid="{00000000-0005-0000-0000-000013000000}"/>
    <cellStyle name="Navadno 28" xfId="20" xr:uid="{00000000-0005-0000-0000-000014000000}"/>
    <cellStyle name="Navadno 29" xfId="21" xr:uid="{00000000-0005-0000-0000-000015000000}"/>
    <cellStyle name="Navadno 3" xfId="22" xr:uid="{00000000-0005-0000-0000-000016000000}"/>
    <cellStyle name="Navadno 30" xfId="23" xr:uid="{00000000-0005-0000-0000-000017000000}"/>
    <cellStyle name="Navadno 31" xfId="24" xr:uid="{00000000-0005-0000-0000-000018000000}"/>
    <cellStyle name="Navadno 32" xfId="25" xr:uid="{00000000-0005-0000-0000-000019000000}"/>
    <cellStyle name="Navadno 33" xfId="26" xr:uid="{00000000-0005-0000-0000-00001A000000}"/>
    <cellStyle name="Navadno 34" xfId="27" xr:uid="{00000000-0005-0000-0000-00001B000000}"/>
    <cellStyle name="Navadno 35" xfId="28" xr:uid="{00000000-0005-0000-0000-00001C000000}"/>
    <cellStyle name="Navadno 36" xfId="29" xr:uid="{00000000-0005-0000-0000-00001D000000}"/>
    <cellStyle name="Navadno 37" xfId="30" xr:uid="{00000000-0005-0000-0000-00001E000000}"/>
    <cellStyle name="Navadno 38" xfId="31" xr:uid="{00000000-0005-0000-0000-00001F000000}"/>
    <cellStyle name="Navadno 39" xfId="32" xr:uid="{00000000-0005-0000-0000-000020000000}"/>
    <cellStyle name="Navadno 4" xfId="33" xr:uid="{00000000-0005-0000-0000-000021000000}"/>
    <cellStyle name="Navadno 4 2" xfId="34" xr:uid="{00000000-0005-0000-0000-000022000000}"/>
    <cellStyle name="Navadno 40" xfId="35" xr:uid="{00000000-0005-0000-0000-000023000000}"/>
    <cellStyle name="Navadno 41" xfId="36" xr:uid="{00000000-0005-0000-0000-000024000000}"/>
    <cellStyle name="Navadno 5" xfId="37" xr:uid="{00000000-0005-0000-0000-000025000000}"/>
    <cellStyle name="Navadno 6" xfId="38" xr:uid="{00000000-0005-0000-0000-000026000000}"/>
    <cellStyle name="Navadno 7" xfId="39" xr:uid="{00000000-0005-0000-0000-000027000000}"/>
    <cellStyle name="Navadno 8" xfId="1" xr:uid="{00000000-0005-0000-0000-000028000000}"/>
    <cellStyle name="Navadno 9" xfId="40" xr:uid="{00000000-0005-0000-0000-000029000000}"/>
    <cellStyle name="Normal_81D-Kavadarska-popisi prestavitve vodovoda" xfId="41" xr:uid="{00000000-0005-0000-0000-00002A000000}"/>
    <cellStyle name="Normale_E050544(Matrice descrizione v1)" xfId="42" xr:uid="{00000000-0005-0000-0000-00002B000000}"/>
    <cellStyle name="Pomoc" xfId="43" xr:uid="{00000000-0005-0000-0000-00002C000000}"/>
    <cellStyle name="Slog 1" xfId="44" xr:uid="{00000000-0005-0000-0000-00002D000000}"/>
    <cellStyle name="Valuta 2" xfId="45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21"/>
  <sheetViews>
    <sheetView tabSelected="1" workbookViewId="0">
      <selection activeCell="G19" sqref="G19"/>
    </sheetView>
  </sheetViews>
  <sheetFormatPr defaultRowHeight="15" x14ac:dyDescent="0.25"/>
  <cols>
    <col min="7" max="7" width="15.5703125" customWidth="1"/>
  </cols>
  <sheetData>
    <row r="2" spans="2:7" x14ac:dyDescent="0.25">
      <c r="B2" s="4"/>
      <c r="C2" s="5"/>
      <c r="D2" s="6"/>
      <c r="E2" s="6"/>
      <c r="F2" s="7"/>
      <c r="G2" s="16"/>
    </row>
    <row r="3" spans="2:7" x14ac:dyDescent="0.25">
      <c r="B3" s="4"/>
      <c r="C3" s="5"/>
      <c r="D3" s="6"/>
      <c r="E3" s="6"/>
      <c r="F3" s="7"/>
      <c r="G3" s="16"/>
    </row>
    <row r="4" spans="2:7" ht="15.75" x14ac:dyDescent="0.25">
      <c r="B4" s="39"/>
      <c r="C4" s="40" t="s">
        <v>17</v>
      </c>
      <c r="D4" s="41"/>
      <c r="E4" s="42"/>
      <c r="F4" s="40"/>
      <c r="G4" s="43"/>
    </row>
    <row r="5" spans="2:7" x14ac:dyDescent="0.25">
      <c r="B5" s="4"/>
      <c r="C5" s="8"/>
      <c r="D5" s="6"/>
      <c r="E5" s="6"/>
      <c r="F5" s="7"/>
      <c r="G5" s="16"/>
    </row>
    <row r="6" spans="2:7" x14ac:dyDescent="0.25">
      <c r="B6" s="98" t="s">
        <v>8</v>
      </c>
      <c r="C6" s="98"/>
      <c r="D6" s="98"/>
      <c r="E6" s="98"/>
      <c r="F6" s="45"/>
      <c r="G6" s="46">
        <f>popis!F9</f>
        <v>0</v>
      </c>
    </row>
    <row r="7" spans="2:7" x14ac:dyDescent="0.25">
      <c r="B7" s="98" t="s">
        <v>12</v>
      </c>
      <c r="C7" s="98"/>
      <c r="D7" s="98"/>
      <c r="E7" s="98"/>
      <c r="F7" s="45"/>
      <c r="G7" s="46">
        <f>popis!F23</f>
        <v>0</v>
      </c>
    </row>
    <row r="8" spans="2:7" x14ac:dyDescent="0.25">
      <c r="B8" s="98" t="s">
        <v>18</v>
      </c>
      <c r="C8" s="98"/>
      <c r="D8" s="98"/>
      <c r="E8" s="98"/>
      <c r="F8" s="45"/>
      <c r="G8" s="46">
        <f>popis!F36</f>
        <v>0</v>
      </c>
    </row>
    <row r="9" spans="2:7" x14ac:dyDescent="0.25">
      <c r="B9" s="84" t="s">
        <v>33</v>
      </c>
      <c r="C9" s="84"/>
      <c r="D9" s="84"/>
      <c r="E9" s="84"/>
      <c r="F9" s="45"/>
      <c r="G9" s="46">
        <f>popis!F55</f>
        <v>0</v>
      </c>
    </row>
    <row r="10" spans="2:7" x14ac:dyDescent="0.25">
      <c r="B10" s="50" t="s">
        <v>62</v>
      </c>
      <c r="C10" s="50"/>
      <c r="D10" s="50"/>
      <c r="E10" s="50"/>
      <c r="F10" s="50"/>
      <c r="G10" s="46">
        <f>popis!F65</f>
        <v>0</v>
      </c>
    </row>
    <row r="11" spans="2:7" x14ac:dyDescent="0.25">
      <c r="B11" s="85" t="s">
        <v>79</v>
      </c>
      <c r="C11" s="85"/>
      <c r="D11" s="85"/>
      <c r="E11" s="85"/>
      <c r="F11" s="85"/>
      <c r="G11" s="46">
        <f>popis!F75</f>
        <v>0</v>
      </c>
    </row>
    <row r="12" spans="2:7" x14ac:dyDescent="0.25">
      <c r="B12" s="90" t="s">
        <v>95</v>
      </c>
      <c r="C12" s="90"/>
      <c r="D12" s="90"/>
      <c r="E12" s="90"/>
      <c r="F12" s="90"/>
      <c r="G12" s="46">
        <f>popis!F93</f>
        <v>0</v>
      </c>
    </row>
    <row r="13" spans="2:7" x14ac:dyDescent="0.25">
      <c r="B13" s="50" t="s">
        <v>80</v>
      </c>
      <c r="C13" s="50"/>
      <c r="D13" s="50"/>
      <c r="E13" s="50"/>
      <c r="F13" s="50"/>
      <c r="G13" s="46">
        <f>popis!F102</f>
        <v>0</v>
      </c>
    </row>
    <row r="14" spans="2:7" x14ac:dyDescent="0.25">
      <c r="B14" s="50" t="s">
        <v>81</v>
      </c>
      <c r="C14" s="50"/>
      <c r="D14" s="50"/>
      <c r="E14" s="50"/>
      <c r="F14" s="50"/>
      <c r="G14" s="46">
        <f>popis!F119</f>
        <v>0</v>
      </c>
    </row>
    <row r="15" spans="2:7" x14ac:dyDescent="0.25">
      <c r="B15" s="93" t="s">
        <v>86</v>
      </c>
      <c r="C15" s="93"/>
      <c r="D15" s="93"/>
      <c r="E15" s="93"/>
      <c r="F15" s="93"/>
      <c r="G15" s="46">
        <f>popis!F148</f>
        <v>0</v>
      </c>
    </row>
    <row r="16" spans="2:7" x14ac:dyDescent="0.25">
      <c r="B16" s="98" t="s">
        <v>90</v>
      </c>
      <c r="C16" s="98"/>
      <c r="D16" s="98"/>
      <c r="E16" s="98"/>
      <c r="F16" s="45"/>
      <c r="G16" s="46">
        <f>popis!F157</f>
        <v>0</v>
      </c>
    </row>
    <row r="17" spans="2:7" x14ac:dyDescent="0.25">
      <c r="B17" s="9"/>
      <c r="C17" s="10"/>
      <c r="D17" s="10"/>
      <c r="E17" s="10"/>
      <c r="F17" s="10"/>
      <c r="G17" s="17"/>
    </row>
    <row r="18" spans="2:7" ht="15.75" x14ac:dyDescent="0.25">
      <c r="B18" s="11"/>
      <c r="C18" s="12" t="s">
        <v>0</v>
      </c>
      <c r="D18" s="13"/>
      <c r="E18" s="47"/>
      <c r="F18" s="47"/>
      <c r="G18" s="48">
        <f>SUM(G6:G16)</f>
        <v>0</v>
      </c>
    </row>
    <row r="19" spans="2:7" x14ac:dyDescent="0.25">
      <c r="B19" s="14"/>
      <c r="C19" s="15" t="s">
        <v>1</v>
      </c>
      <c r="D19" s="15"/>
      <c r="E19" s="49"/>
      <c r="F19" s="49"/>
      <c r="G19" s="46">
        <f>G18*0.22</f>
        <v>0</v>
      </c>
    </row>
    <row r="20" spans="2:7" x14ac:dyDescent="0.25">
      <c r="B20" s="14"/>
      <c r="C20" s="15"/>
      <c r="D20" s="15"/>
      <c r="E20" s="49"/>
      <c r="F20" s="49"/>
      <c r="G20" s="49"/>
    </row>
    <row r="21" spans="2:7" ht="15.75" x14ac:dyDescent="0.25">
      <c r="B21" s="11"/>
      <c r="C21" s="12" t="s">
        <v>2</v>
      </c>
      <c r="D21" s="13"/>
      <c r="E21" s="47"/>
      <c r="F21" s="47"/>
      <c r="G21" s="48">
        <f>G18+G19</f>
        <v>0</v>
      </c>
    </row>
  </sheetData>
  <mergeCells count="4">
    <mergeCell ref="B16:E16"/>
    <mergeCell ref="B6:E6"/>
    <mergeCell ref="B7:E7"/>
    <mergeCell ref="B8:E8"/>
  </mergeCells>
  <pageMargins left="0.7" right="0.7" top="0.75" bottom="0.75" header="0.3" footer="0.3"/>
  <pageSetup paperSize="9" orientation="portrait" r:id="rId1"/>
  <headerFooter>
    <oddFooter>Stran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84"/>
  <sheetViews>
    <sheetView topLeftCell="A152" zoomScale="120" zoomScaleNormal="120" workbookViewId="0">
      <selection activeCell="E152" sqref="E152:E156"/>
    </sheetView>
  </sheetViews>
  <sheetFormatPr defaultRowHeight="15" x14ac:dyDescent="0.25"/>
  <cols>
    <col min="1" max="1" width="3.5703125" customWidth="1"/>
    <col min="2" max="2" width="45.7109375" customWidth="1"/>
    <col min="3" max="3" width="7.42578125" customWidth="1"/>
    <col min="4" max="4" width="5.85546875" customWidth="1"/>
    <col min="5" max="5" width="10.140625" customWidth="1"/>
    <col min="6" max="6" width="13.28515625" customWidth="1"/>
    <col min="10" max="10" width="9.42578125" bestFit="1" customWidth="1"/>
  </cols>
  <sheetData>
    <row r="1" spans="1:6" x14ac:dyDescent="0.25">
      <c r="A1" s="19"/>
      <c r="B1" s="18"/>
      <c r="C1" s="20"/>
      <c r="D1" s="21"/>
      <c r="E1" s="29"/>
      <c r="F1" s="30"/>
    </row>
    <row r="2" spans="1:6" ht="15" customHeight="1" x14ac:dyDescent="0.25">
      <c r="A2" s="22"/>
      <c r="B2" s="3" t="s">
        <v>3</v>
      </c>
      <c r="C2" s="2" t="s">
        <v>4</v>
      </c>
      <c r="D2" s="3" t="s">
        <v>5</v>
      </c>
      <c r="E2" s="1" t="s">
        <v>6</v>
      </c>
      <c r="F2" s="1" t="s">
        <v>7</v>
      </c>
    </row>
    <row r="3" spans="1:6" x14ac:dyDescent="0.25">
      <c r="A3" s="23"/>
      <c r="B3" s="24"/>
      <c r="C3" s="25"/>
      <c r="D3" s="26"/>
      <c r="E3" s="31"/>
      <c r="F3" s="32"/>
    </row>
    <row r="4" spans="1:6" ht="16.5" customHeight="1" x14ac:dyDescent="0.25">
      <c r="A4" s="23"/>
      <c r="B4" s="27" t="s">
        <v>8</v>
      </c>
      <c r="C4" s="25"/>
      <c r="D4" s="26"/>
      <c r="E4" s="31"/>
      <c r="F4" s="31"/>
    </row>
    <row r="5" spans="1:6" x14ac:dyDescent="0.25">
      <c r="A5" s="23"/>
      <c r="B5" s="28"/>
      <c r="C5" s="25"/>
      <c r="D5" s="26"/>
      <c r="E5" s="31"/>
      <c r="F5" s="31"/>
    </row>
    <row r="6" spans="1:6" s="72" customFormat="1" ht="39.75" customHeight="1" x14ac:dyDescent="0.25">
      <c r="A6" s="86">
        <v>1</v>
      </c>
      <c r="B6" s="75" t="s">
        <v>9</v>
      </c>
      <c r="C6" s="76" t="s">
        <v>10</v>
      </c>
      <c r="D6" s="77">
        <v>1</v>
      </c>
      <c r="E6" s="78"/>
      <c r="F6" s="79">
        <f>D6*E6</f>
        <v>0</v>
      </c>
    </row>
    <row r="7" spans="1:6" s="72" customFormat="1" ht="50.25" customHeight="1" x14ac:dyDescent="0.25">
      <c r="A7" s="86">
        <f t="shared" ref="A7:A8" si="0">A6+1</f>
        <v>2</v>
      </c>
      <c r="B7" s="75" t="s">
        <v>64</v>
      </c>
      <c r="C7" s="76" t="s">
        <v>10</v>
      </c>
      <c r="D7" s="77">
        <v>1</v>
      </c>
      <c r="E7" s="78"/>
      <c r="F7" s="79">
        <f>D7*E7</f>
        <v>0</v>
      </c>
    </row>
    <row r="8" spans="1:6" s="72" customFormat="1" ht="54.75" customHeight="1" x14ac:dyDescent="0.25">
      <c r="A8" s="86">
        <f t="shared" si="0"/>
        <v>3</v>
      </c>
      <c r="B8" s="75" t="s">
        <v>78</v>
      </c>
      <c r="C8" s="76" t="s">
        <v>10</v>
      </c>
      <c r="D8" s="77">
        <v>1</v>
      </c>
      <c r="E8" s="78"/>
      <c r="F8" s="79">
        <f>D8*E8</f>
        <v>0</v>
      </c>
    </row>
    <row r="9" spans="1:6" s="72" customFormat="1" ht="15" customHeight="1" x14ac:dyDescent="0.25">
      <c r="A9" s="67"/>
      <c r="B9" s="61" t="s">
        <v>11</v>
      </c>
      <c r="C9" s="51"/>
      <c r="D9" s="54"/>
      <c r="E9" s="53"/>
      <c r="F9" s="65">
        <f>SUM(F6:F8)</f>
        <v>0</v>
      </c>
    </row>
    <row r="10" spans="1:6" s="72" customFormat="1" ht="15" customHeight="1" x14ac:dyDescent="0.25">
      <c r="A10" s="67"/>
      <c r="B10" s="61"/>
      <c r="C10" s="51"/>
      <c r="D10" s="54"/>
      <c r="E10" s="53"/>
      <c r="F10" s="62"/>
    </row>
    <row r="11" spans="1:6" s="72" customFormat="1" ht="15" customHeight="1" x14ac:dyDescent="0.25">
      <c r="A11" s="67"/>
      <c r="B11" s="91" t="s">
        <v>12</v>
      </c>
      <c r="C11" s="51"/>
      <c r="D11" s="52"/>
      <c r="E11" s="53"/>
      <c r="F11" s="53"/>
    </row>
    <row r="12" spans="1:6" s="72" customFormat="1" x14ac:dyDescent="0.25">
      <c r="A12" s="67"/>
      <c r="B12" s="63"/>
      <c r="C12" s="51"/>
      <c r="D12" s="52"/>
      <c r="E12" s="53"/>
      <c r="F12" s="64"/>
    </row>
    <row r="13" spans="1:6" s="72" customFormat="1" ht="27" customHeight="1" x14ac:dyDescent="0.25">
      <c r="A13" s="76">
        <v>1</v>
      </c>
      <c r="B13" s="80" t="s">
        <v>71</v>
      </c>
      <c r="C13" s="76" t="s">
        <v>13</v>
      </c>
      <c r="D13" s="77">
        <v>20</v>
      </c>
      <c r="E13" s="78"/>
      <c r="F13" s="79">
        <f>D13*E13</f>
        <v>0</v>
      </c>
    </row>
    <row r="14" spans="1:6" s="72" customFormat="1" ht="27.75" customHeight="1" x14ac:dyDescent="0.25">
      <c r="A14" s="76">
        <f t="shared" ref="A14:A22" si="1">A13+1</f>
        <v>2</v>
      </c>
      <c r="B14" s="97" t="s">
        <v>72</v>
      </c>
      <c r="C14" s="76" t="s">
        <v>15</v>
      </c>
      <c r="D14" s="77">
        <v>15</v>
      </c>
      <c r="E14" s="78"/>
      <c r="F14" s="79">
        <f t="shared" ref="F14" si="2">D14*E14</f>
        <v>0</v>
      </c>
    </row>
    <row r="15" spans="1:6" s="72" customFormat="1" ht="27.75" customHeight="1" x14ac:dyDescent="0.25">
      <c r="A15" s="76">
        <f t="shared" si="1"/>
        <v>3</v>
      </c>
      <c r="B15" s="97" t="s">
        <v>73</v>
      </c>
      <c r="C15" s="76" t="s">
        <v>15</v>
      </c>
      <c r="D15" s="77">
        <v>400</v>
      </c>
      <c r="E15" s="78"/>
      <c r="F15" s="79">
        <f t="shared" ref="F15:F17" si="3">D15*E15</f>
        <v>0</v>
      </c>
    </row>
    <row r="16" spans="1:6" s="72" customFormat="1" ht="27.75" customHeight="1" x14ac:dyDescent="0.25">
      <c r="A16" s="76">
        <f t="shared" si="1"/>
        <v>4</v>
      </c>
      <c r="B16" s="97" t="s">
        <v>74</v>
      </c>
      <c r="C16" s="76" t="s">
        <v>15</v>
      </c>
      <c r="D16" s="77">
        <v>30</v>
      </c>
      <c r="E16" s="78"/>
      <c r="F16" s="79">
        <f t="shared" si="3"/>
        <v>0</v>
      </c>
    </row>
    <row r="17" spans="1:6" s="72" customFormat="1" ht="27.75" customHeight="1" x14ac:dyDescent="0.25">
      <c r="A17" s="76">
        <f t="shared" si="1"/>
        <v>5</v>
      </c>
      <c r="B17" s="97" t="s">
        <v>75</v>
      </c>
      <c r="C17" s="76" t="s">
        <v>15</v>
      </c>
      <c r="D17" s="77">
        <v>700</v>
      </c>
      <c r="E17" s="78"/>
      <c r="F17" s="79">
        <f t="shared" si="3"/>
        <v>0</v>
      </c>
    </row>
    <row r="18" spans="1:6" s="72" customFormat="1" ht="15" customHeight="1" x14ac:dyDescent="0.25">
      <c r="A18" s="76">
        <f>A17+1</f>
        <v>6</v>
      </c>
      <c r="B18" s="80" t="s">
        <v>76</v>
      </c>
      <c r="C18" s="76" t="s">
        <v>13</v>
      </c>
      <c r="D18" s="77">
        <v>20</v>
      </c>
      <c r="E18" s="78"/>
      <c r="F18" s="79">
        <f t="shared" ref="F18" si="4">D18*E18</f>
        <v>0</v>
      </c>
    </row>
    <row r="19" spans="1:6" s="72" customFormat="1" ht="15" customHeight="1" x14ac:dyDescent="0.25">
      <c r="A19" s="76">
        <f t="shared" si="1"/>
        <v>7</v>
      </c>
      <c r="B19" s="80" t="s">
        <v>27</v>
      </c>
      <c r="C19" s="76" t="s">
        <v>13</v>
      </c>
      <c r="D19" s="77">
        <v>1000</v>
      </c>
      <c r="E19" s="78"/>
      <c r="F19" s="79">
        <f t="shared" ref="F19" si="5">D19*E19</f>
        <v>0</v>
      </c>
    </row>
    <row r="20" spans="1:6" s="72" customFormat="1" ht="15" customHeight="1" x14ac:dyDescent="0.25">
      <c r="A20" s="76">
        <f t="shared" si="1"/>
        <v>8</v>
      </c>
      <c r="B20" s="80" t="s">
        <v>41</v>
      </c>
      <c r="C20" s="76" t="s">
        <v>15</v>
      </c>
      <c r="D20" s="77">
        <v>143</v>
      </c>
      <c r="E20" s="78"/>
      <c r="F20" s="79">
        <f t="shared" ref="F20:F21" si="6">D20*E20</f>
        <v>0</v>
      </c>
    </row>
    <row r="21" spans="1:6" s="72" customFormat="1" ht="15" customHeight="1" x14ac:dyDescent="0.25">
      <c r="A21" s="76">
        <f t="shared" si="1"/>
        <v>9</v>
      </c>
      <c r="B21" s="80" t="s">
        <v>46</v>
      </c>
      <c r="C21" s="76" t="s">
        <v>15</v>
      </c>
      <c r="D21" s="77">
        <v>1</v>
      </c>
      <c r="E21" s="78"/>
      <c r="F21" s="79">
        <f t="shared" si="6"/>
        <v>0</v>
      </c>
    </row>
    <row r="22" spans="1:6" s="72" customFormat="1" ht="15" customHeight="1" x14ac:dyDescent="0.25">
      <c r="A22" s="76">
        <f t="shared" si="1"/>
        <v>10</v>
      </c>
      <c r="B22" s="80" t="s">
        <v>14</v>
      </c>
      <c r="C22" s="76" t="s">
        <v>10</v>
      </c>
      <c r="D22" s="77">
        <v>1</v>
      </c>
      <c r="E22" s="78"/>
      <c r="F22" s="79">
        <f t="shared" ref="F22" si="7">D22*E22</f>
        <v>0</v>
      </c>
    </row>
    <row r="23" spans="1:6" s="72" customFormat="1" ht="15" customHeight="1" x14ac:dyDescent="0.25">
      <c r="A23" s="67"/>
      <c r="B23" s="61" t="s">
        <v>11</v>
      </c>
      <c r="C23" s="51"/>
      <c r="D23" s="54"/>
      <c r="E23" s="44"/>
      <c r="F23" s="73">
        <f>SUM(F13:F22)</f>
        <v>0</v>
      </c>
    </row>
    <row r="24" spans="1:6" s="72" customFormat="1" ht="15" customHeight="1" x14ac:dyDescent="0.25">
      <c r="A24" s="67"/>
      <c r="B24" s="61"/>
      <c r="C24" s="51"/>
      <c r="D24" s="54"/>
      <c r="E24" s="44"/>
      <c r="F24" s="73"/>
    </row>
    <row r="25" spans="1:6" s="72" customFormat="1" ht="15" customHeight="1" x14ac:dyDescent="0.25">
      <c r="A25" s="55"/>
      <c r="B25" s="99" t="s">
        <v>18</v>
      </c>
      <c r="C25" s="99"/>
      <c r="D25" s="99"/>
      <c r="E25" s="99"/>
      <c r="F25" s="99"/>
    </row>
    <row r="26" spans="1:6" s="96" customFormat="1" ht="15" customHeight="1" x14ac:dyDescent="0.25">
      <c r="A26" s="95"/>
      <c r="B26" s="101" t="s">
        <v>52</v>
      </c>
      <c r="C26" s="102"/>
      <c r="D26" s="102"/>
      <c r="E26" s="102"/>
      <c r="F26" s="102"/>
    </row>
    <row r="27" spans="1:6" s="72" customFormat="1" ht="19.5" customHeight="1" x14ac:dyDescent="0.25">
      <c r="A27" s="76">
        <v>1</v>
      </c>
      <c r="B27" s="75" t="s">
        <v>51</v>
      </c>
      <c r="C27" s="76" t="s">
        <v>15</v>
      </c>
      <c r="D27" s="77">
        <v>1</v>
      </c>
      <c r="E27" s="81"/>
      <c r="F27" s="81">
        <f t="shared" ref="F27" si="8">D27*E27</f>
        <v>0</v>
      </c>
    </row>
    <row r="28" spans="1:6" s="72" customFormat="1" ht="15.75" customHeight="1" x14ac:dyDescent="0.25">
      <c r="A28" s="76">
        <f t="shared" ref="A28:A35" si="9">A27+1</f>
        <v>2</v>
      </c>
      <c r="B28" s="75" t="s">
        <v>57</v>
      </c>
      <c r="C28" s="76" t="s">
        <v>15</v>
      </c>
      <c r="D28" s="77">
        <v>4</v>
      </c>
      <c r="E28" s="81"/>
      <c r="F28" s="81">
        <f t="shared" ref="F28" si="10">D28*E28</f>
        <v>0</v>
      </c>
    </row>
    <row r="29" spans="1:6" s="72" customFormat="1" ht="16.5" customHeight="1" x14ac:dyDescent="0.25">
      <c r="A29" s="76">
        <f t="shared" si="9"/>
        <v>3</v>
      </c>
      <c r="B29" s="75" t="s">
        <v>87</v>
      </c>
      <c r="C29" s="76" t="s">
        <v>15</v>
      </c>
      <c r="D29" s="77">
        <v>20</v>
      </c>
      <c r="E29" s="81"/>
      <c r="F29" s="81">
        <f t="shared" ref="F29" si="11">D29*E29</f>
        <v>0</v>
      </c>
    </row>
    <row r="30" spans="1:6" s="72" customFormat="1" ht="16.5" customHeight="1" x14ac:dyDescent="0.25">
      <c r="A30" s="76">
        <f t="shared" si="9"/>
        <v>4</v>
      </c>
      <c r="B30" s="75" t="s">
        <v>88</v>
      </c>
      <c r="C30" s="76" t="s">
        <v>15</v>
      </c>
      <c r="D30" s="77">
        <v>19</v>
      </c>
      <c r="E30" s="81"/>
      <c r="F30" s="81">
        <f t="shared" ref="F30" si="12">D30*E30</f>
        <v>0</v>
      </c>
    </row>
    <row r="31" spans="1:6" s="72" customFormat="1" ht="16.5" customHeight="1" x14ac:dyDescent="0.25">
      <c r="A31" s="76">
        <f t="shared" si="9"/>
        <v>5</v>
      </c>
      <c r="B31" s="75" t="s">
        <v>60</v>
      </c>
      <c r="C31" s="76" t="s">
        <v>15</v>
      </c>
      <c r="D31" s="77">
        <v>29</v>
      </c>
      <c r="E31" s="81"/>
      <c r="F31" s="81">
        <f t="shared" ref="F31:F32" si="13">D31*E31</f>
        <v>0</v>
      </c>
    </row>
    <row r="32" spans="1:6" s="72" customFormat="1" ht="16.5" customHeight="1" x14ac:dyDescent="0.25">
      <c r="A32" s="76">
        <f t="shared" si="9"/>
        <v>6</v>
      </c>
      <c r="B32" s="75" t="s">
        <v>89</v>
      </c>
      <c r="C32" s="76" t="s">
        <v>15</v>
      </c>
      <c r="D32" s="77">
        <v>7</v>
      </c>
      <c r="E32" s="81"/>
      <c r="F32" s="81">
        <f t="shared" si="13"/>
        <v>0</v>
      </c>
    </row>
    <row r="33" spans="1:8" s="72" customFormat="1" ht="15" customHeight="1" x14ac:dyDescent="0.25">
      <c r="A33" s="76">
        <f t="shared" si="9"/>
        <v>7</v>
      </c>
      <c r="B33" s="75" t="s">
        <v>55</v>
      </c>
      <c r="C33" s="76" t="s">
        <v>15</v>
      </c>
      <c r="D33" s="77">
        <v>4</v>
      </c>
      <c r="E33" s="81"/>
      <c r="F33" s="81">
        <f t="shared" ref="F33:F35" si="14">D33*E33</f>
        <v>0</v>
      </c>
      <c r="G33" s="82"/>
      <c r="H33" s="82"/>
    </row>
    <row r="34" spans="1:8" s="72" customFormat="1" ht="15" customHeight="1" x14ac:dyDescent="0.25">
      <c r="A34" s="76">
        <f t="shared" si="9"/>
        <v>8</v>
      </c>
      <c r="B34" s="75" t="s">
        <v>56</v>
      </c>
      <c r="C34" s="76" t="s">
        <v>15</v>
      </c>
      <c r="D34" s="77">
        <v>4</v>
      </c>
      <c r="E34" s="81"/>
      <c r="F34" s="81">
        <f t="shared" ref="F34" si="15">D34*E34</f>
        <v>0</v>
      </c>
      <c r="G34" s="82"/>
      <c r="H34" s="82"/>
    </row>
    <row r="35" spans="1:8" s="72" customFormat="1" ht="38.25" customHeight="1" x14ac:dyDescent="0.25">
      <c r="A35" s="76">
        <f t="shared" si="9"/>
        <v>9</v>
      </c>
      <c r="B35" s="75" t="s">
        <v>77</v>
      </c>
      <c r="C35" s="76" t="s">
        <v>15</v>
      </c>
      <c r="D35" s="77">
        <v>4</v>
      </c>
      <c r="E35" s="81"/>
      <c r="F35" s="81">
        <f t="shared" si="14"/>
        <v>0</v>
      </c>
      <c r="G35" s="82"/>
      <c r="H35" s="82"/>
    </row>
    <row r="36" spans="1:8" s="72" customFormat="1" ht="14.1" customHeight="1" x14ac:dyDescent="0.25">
      <c r="A36" s="71"/>
      <c r="B36" s="70" t="s">
        <v>11</v>
      </c>
      <c r="C36" s="68"/>
      <c r="D36" s="69"/>
      <c r="E36" s="74"/>
      <c r="F36" s="73">
        <f>SUM(F27:F35)</f>
        <v>0</v>
      </c>
    </row>
    <row r="37" spans="1:8" s="72" customFormat="1" ht="14.1" customHeight="1" x14ac:dyDescent="0.25">
      <c r="A37" s="71"/>
      <c r="B37" s="70"/>
      <c r="C37" s="68"/>
      <c r="D37" s="69"/>
      <c r="E37" s="74"/>
      <c r="F37" s="73"/>
    </row>
    <row r="38" spans="1:8" s="72" customFormat="1" ht="14.1" customHeight="1" x14ac:dyDescent="0.25">
      <c r="A38" s="71"/>
      <c r="B38" s="70"/>
      <c r="C38" s="68"/>
      <c r="D38" s="69"/>
      <c r="E38" s="74"/>
      <c r="F38" s="73"/>
    </row>
    <row r="39" spans="1:8" ht="15" customHeight="1" x14ac:dyDescent="0.25">
      <c r="A39" s="22"/>
      <c r="B39" s="3" t="s">
        <v>3</v>
      </c>
      <c r="C39" s="2" t="s">
        <v>4</v>
      </c>
      <c r="D39" s="3" t="s">
        <v>5</v>
      </c>
      <c r="E39" s="1" t="s">
        <v>6</v>
      </c>
      <c r="F39" s="1" t="s">
        <v>7</v>
      </c>
    </row>
    <row r="40" spans="1:8" s="72" customFormat="1" ht="14.1" customHeight="1" x14ac:dyDescent="0.25">
      <c r="A40" s="71"/>
      <c r="B40" s="70"/>
      <c r="C40" s="68"/>
      <c r="D40" s="69"/>
      <c r="E40" s="74"/>
      <c r="F40" s="73"/>
    </row>
    <row r="41" spans="1:8" s="60" customFormat="1" ht="13.5" customHeight="1" x14ac:dyDescent="0.25">
      <c r="A41" s="55"/>
      <c r="B41" s="99" t="s">
        <v>33</v>
      </c>
      <c r="C41" s="99"/>
      <c r="D41" s="99"/>
      <c r="E41" s="99"/>
      <c r="F41" s="99"/>
    </row>
    <row r="42" spans="1:8" s="60" customFormat="1" ht="14.1" customHeight="1" x14ac:dyDescent="0.25">
      <c r="A42" s="55"/>
      <c r="B42" s="66"/>
      <c r="C42" s="56"/>
      <c r="D42" s="56"/>
      <c r="E42" s="58"/>
      <c r="F42" s="59"/>
    </row>
    <row r="43" spans="1:8" s="72" customFormat="1" ht="27" customHeight="1" x14ac:dyDescent="0.25">
      <c r="A43" s="76">
        <v>1</v>
      </c>
      <c r="B43" s="75" t="s">
        <v>70</v>
      </c>
      <c r="C43" s="76" t="s">
        <v>13</v>
      </c>
      <c r="D43" s="77">
        <v>125</v>
      </c>
      <c r="E43" s="81"/>
      <c r="F43" s="81">
        <f t="shared" ref="F43" si="16">D43*E43</f>
        <v>0</v>
      </c>
    </row>
    <row r="44" spans="1:8" s="72" customFormat="1" ht="27" customHeight="1" x14ac:dyDescent="0.25">
      <c r="A44" s="76">
        <f t="shared" ref="A44:A54" si="17">A43+1</f>
        <v>2</v>
      </c>
      <c r="B44" s="87" t="s">
        <v>68</v>
      </c>
      <c r="C44" s="76" t="s">
        <v>13</v>
      </c>
      <c r="D44" s="77">
        <v>145</v>
      </c>
      <c r="E44" s="81"/>
      <c r="F44" s="81">
        <f t="shared" ref="F44:F45" si="18">D44*E44</f>
        <v>0</v>
      </c>
    </row>
    <row r="45" spans="1:8" s="72" customFormat="1" ht="27" customHeight="1" x14ac:dyDescent="0.25">
      <c r="A45" s="76">
        <f t="shared" si="17"/>
        <v>3</v>
      </c>
      <c r="B45" s="87" t="s">
        <v>69</v>
      </c>
      <c r="C45" s="76" t="s">
        <v>13</v>
      </c>
      <c r="D45" s="77">
        <v>130</v>
      </c>
      <c r="E45" s="81"/>
      <c r="F45" s="81">
        <f t="shared" si="18"/>
        <v>0</v>
      </c>
    </row>
    <row r="46" spans="1:8" s="72" customFormat="1" ht="15" customHeight="1" x14ac:dyDescent="0.25">
      <c r="A46" s="76">
        <f t="shared" si="17"/>
        <v>4</v>
      </c>
      <c r="B46" s="87" t="s">
        <v>47</v>
      </c>
      <c r="C46" s="76" t="s">
        <v>15</v>
      </c>
      <c r="D46" s="77">
        <v>6</v>
      </c>
      <c r="E46" s="81"/>
      <c r="F46" s="81">
        <f t="shared" ref="F46:F50" si="19">D46*E46</f>
        <v>0</v>
      </c>
    </row>
    <row r="47" spans="1:8" s="72" customFormat="1" ht="15" customHeight="1" x14ac:dyDescent="0.25">
      <c r="A47" s="76">
        <f t="shared" si="17"/>
        <v>5</v>
      </c>
      <c r="B47" s="87" t="s">
        <v>48</v>
      </c>
      <c r="C47" s="76" t="s">
        <v>15</v>
      </c>
      <c r="D47" s="77">
        <v>6</v>
      </c>
      <c r="E47" s="81"/>
      <c r="F47" s="81">
        <f t="shared" ref="F47" si="20">D47*E47</f>
        <v>0</v>
      </c>
    </row>
    <row r="48" spans="1:8" s="72" customFormat="1" ht="15" customHeight="1" x14ac:dyDescent="0.25">
      <c r="A48" s="76">
        <f t="shared" si="17"/>
        <v>6</v>
      </c>
      <c r="B48" s="87" t="s">
        <v>34</v>
      </c>
      <c r="C48" s="76" t="s">
        <v>15</v>
      </c>
      <c r="D48" s="77">
        <v>20</v>
      </c>
      <c r="E48" s="81"/>
      <c r="F48" s="81">
        <f t="shared" si="19"/>
        <v>0</v>
      </c>
    </row>
    <row r="49" spans="1:6" s="72" customFormat="1" ht="14.1" customHeight="1" x14ac:dyDescent="0.25">
      <c r="A49" s="76">
        <f t="shared" si="17"/>
        <v>7</v>
      </c>
      <c r="B49" s="87" t="s">
        <v>49</v>
      </c>
      <c r="C49" s="76" t="s">
        <v>15</v>
      </c>
      <c r="D49" s="77">
        <v>6</v>
      </c>
      <c r="E49" s="81"/>
      <c r="F49" s="81">
        <f t="shared" si="19"/>
        <v>0</v>
      </c>
    </row>
    <row r="50" spans="1:6" s="72" customFormat="1" ht="14.1" customHeight="1" x14ac:dyDescent="0.25">
      <c r="A50" s="76">
        <f t="shared" si="17"/>
        <v>8</v>
      </c>
      <c r="B50" s="87" t="s">
        <v>50</v>
      </c>
      <c r="C50" s="76" t="s">
        <v>15</v>
      </c>
      <c r="D50" s="77">
        <v>6</v>
      </c>
      <c r="E50" s="81"/>
      <c r="F50" s="81">
        <f t="shared" si="19"/>
        <v>0</v>
      </c>
    </row>
    <row r="51" spans="1:6" s="72" customFormat="1" ht="39.75" customHeight="1" x14ac:dyDescent="0.25">
      <c r="A51" s="76">
        <f t="shared" si="17"/>
        <v>9</v>
      </c>
      <c r="B51" s="87" t="s">
        <v>45</v>
      </c>
      <c r="C51" s="76" t="s">
        <v>15</v>
      </c>
      <c r="D51" s="77">
        <v>1</v>
      </c>
      <c r="E51" s="81"/>
      <c r="F51" s="81">
        <f t="shared" ref="F51:F52" si="21">D51*E51</f>
        <v>0</v>
      </c>
    </row>
    <row r="52" spans="1:6" s="72" customFormat="1" ht="27" customHeight="1" x14ac:dyDescent="0.25">
      <c r="A52" s="76">
        <f t="shared" si="17"/>
        <v>10</v>
      </c>
      <c r="B52" s="87" t="s">
        <v>29</v>
      </c>
      <c r="C52" s="76" t="s">
        <v>13</v>
      </c>
      <c r="D52" s="77">
        <v>30</v>
      </c>
      <c r="E52" s="81"/>
      <c r="F52" s="81">
        <f t="shared" si="21"/>
        <v>0</v>
      </c>
    </row>
    <row r="53" spans="1:6" s="72" customFormat="1" ht="24.75" customHeight="1" x14ac:dyDescent="0.25">
      <c r="A53" s="76">
        <f t="shared" si="17"/>
        <v>11</v>
      </c>
      <c r="B53" s="87" t="s">
        <v>30</v>
      </c>
      <c r="C53" s="76" t="s">
        <v>13</v>
      </c>
      <c r="D53" s="77">
        <v>100</v>
      </c>
      <c r="E53" s="81"/>
      <c r="F53" s="81">
        <f t="shared" ref="F53:F54" si="22">D53*E53</f>
        <v>0</v>
      </c>
    </row>
    <row r="54" spans="1:6" s="72" customFormat="1" ht="14.1" customHeight="1" x14ac:dyDescent="0.25">
      <c r="A54" s="76">
        <f t="shared" si="17"/>
        <v>12</v>
      </c>
      <c r="B54" s="87" t="s">
        <v>16</v>
      </c>
      <c r="C54" s="76" t="s">
        <v>10</v>
      </c>
      <c r="D54" s="77">
        <v>1</v>
      </c>
      <c r="E54" s="81"/>
      <c r="F54" s="81">
        <f t="shared" si="22"/>
        <v>0</v>
      </c>
    </row>
    <row r="55" spans="1:6" s="72" customFormat="1" ht="14.1" customHeight="1" x14ac:dyDescent="0.25">
      <c r="A55" s="71"/>
      <c r="B55" s="70" t="s">
        <v>11</v>
      </c>
      <c r="C55" s="68"/>
      <c r="D55" s="69"/>
      <c r="E55" s="74"/>
      <c r="F55" s="73">
        <f>SUM(F43:F54)</f>
        <v>0</v>
      </c>
    </row>
    <row r="56" spans="1:6" s="72" customFormat="1" ht="14.1" customHeight="1" x14ac:dyDescent="0.25">
      <c r="A56" s="71"/>
      <c r="B56" s="70"/>
      <c r="C56" s="68"/>
      <c r="D56" s="69"/>
      <c r="E56" s="58"/>
      <c r="F56" s="57"/>
    </row>
    <row r="57" spans="1:6" s="72" customFormat="1" ht="13.5" customHeight="1" x14ac:dyDescent="0.25">
      <c r="A57" s="55"/>
      <c r="B57" s="99" t="s">
        <v>62</v>
      </c>
      <c r="C57" s="99"/>
      <c r="D57" s="99"/>
      <c r="E57" s="99"/>
      <c r="F57" s="99"/>
    </row>
    <row r="58" spans="1:6" s="72" customFormat="1" ht="14.1" customHeight="1" x14ac:dyDescent="0.25">
      <c r="A58" s="55"/>
      <c r="B58" s="33"/>
      <c r="C58" s="56"/>
      <c r="D58" s="56"/>
      <c r="E58" s="59"/>
      <c r="F58" s="58"/>
    </row>
    <row r="59" spans="1:6" s="72" customFormat="1" ht="40.5" customHeight="1" x14ac:dyDescent="0.25">
      <c r="A59" s="76">
        <v>1</v>
      </c>
      <c r="B59" s="75" t="s">
        <v>63</v>
      </c>
      <c r="C59" s="76" t="s">
        <v>10</v>
      </c>
      <c r="D59" s="77">
        <v>1</v>
      </c>
      <c r="E59" s="81"/>
      <c r="F59" s="81">
        <f t="shared" ref="F59:F64" si="23">D59*E59</f>
        <v>0</v>
      </c>
    </row>
    <row r="60" spans="1:6" s="72" customFormat="1" ht="14.1" customHeight="1" x14ac:dyDescent="0.25">
      <c r="A60" s="76">
        <f t="shared" ref="A60:A64" si="24">A59+1</f>
        <v>2</v>
      </c>
      <c r="B60" s="88" t="s">
        <v>28</v>
      </c>
      <c r="C60" s="76" t="s">
        <v>15</v>
      </c>
      <c r="D60" s="77">
        <v>1</v>
      </c>
      <c r="E60" s="81"/>
      <c r="F60" s="81">
        <f t="shared" si="23"/>
        <v>0</v>
      </c>
    </row>
    <row r="61" spans="1:6" s="89" customFormat="1" ht="14.1" customHeight="1" x14ac:dyDescent="0.25">
      <c r="A61" s="76">
        <f t="shared" si="24"/>
        <v>3</v>
      </c>
      <c r="B61" s="80" t="s">
        <v>31</v>
      </c>
      <c r="C61" s="76" t="s">
        <v>15</v>
      </c>
      <c r="D61" s="77">
        <v>2</v>
      </c>
      <c r="E61" s="81"/>
      <c r="F61" s="81">
        <f t="shared" ref="F61:F62" si="25">D61*E61</f>
        <v>0</v>
      </c>
    </row>
    <row r="62" spans="1:6" s="89" customFormat="1" ht="14.1" customHeight="1" x14ac:dyDescent="0.25">
      <c r="A62" s="76">
        <f t="shared" si="24"/>
        <v>4</v>
      </c>
      <c r="B62" s="80" t="s">
        <v>26</v>
      </c>
      <c r="C62" s="76" t="s">
        <v>15</v>
      </c>
      <c r="D62" s="77">
        <v>5</v>
      </c>
      <c r="E62" s="81"/>
      <c r="F62" s="81">
        <f t="shared" si="25"/>
        <v>0</v>
      </c>
    </row>
    <row r="63" spans="1:6" s="89" customFormat="1" ht="14.1" customHeight="1" x14ac:dyDescent="0.25">
      <c r="A63" s="76">
        <f t="shared" si="24"/>
        <v>5</v>
      </c>
      <c r="B63" s="80" t="s">
        <v>25</v>
      </c>
      <c r="C63" s="76" t="s">
        <v>15</v>
      </c>
      <c r="D63" s="77">
        <v>3</v>
      </c>
      <c r="E63" s="81"/>
      <c r="F63" s="81">
        <f t="shared" ref="F63" si="26">D63*E63</f>
        <v>0</v>
      </c>
    </row>
    <row r="64" spans="1:6" s="72" customFormat="1" ht="14.1" customHeight="1" x14ac:dyDescent="0.25">
      <c r="A64" s="76">
        <f t="shared" si="24"/>
        <v>6</v>
      </c>
      <c r="B64" s="88" t="s">
        <v>16</v>
      </c>
      <c r="C64" s="76" t="s">
        <v>10</v>
      </c>
      <c r="D64" s="77">
        <v>1</v>
      </c>
      <c r="E64" s="81"/>
      <c r="F64" s="81">
        <f t="shared" si="23"/>
        <v>0</v>
      </c>
    </row>
    <row r="65" spans="1:9" s="72" customFormat="1" ht="15" customHeight="1" x14ac:dyDescent="0.25">
      <c r="A65" s="71"/>
      <c r="B65" s="70" t="s">
        <v>11</v>
      </c>
      <c r="C65" s="68"/>
      <c r="D65" s="69"/>
      <c r="E65" s="74"/>
      <c r="F65" s="73">
        <f>SUM(F59:F64)</f>
        <v>0</v>
      </c>
      <c r="I65" s="82"/>
    </row>
    <row r="66" spans="1:9" s="72" customFormat="1" ht="15" customHeight="1" x14ac:dyDescent="0.25">
      <c r="A66" s="71"/>
      <c r="B66" s="70"/>
      <c r="C66" s="68"/>
      <c r="D66" s="69"/>
      <c r="E66" s="74"/>
      <c r="F66" s="73"/>
      <c r="I66" s="82"/>
    </row>
    <row r="67" spans="1:9" s="72" customFormat="1" ht="13.5" customHeight="1" x14ac:dyDescent="0.25">
      <c r="A67" s="55"/>
      <c r="B67" s="99" t="s">
        <v>79</v>
      </c>
      <c r="C67" s="99"/>
      <c r="D67" s="99"/>
      <c r="E67" s="99"/>
      <c r="F67" s="99"/>
    </row>
    <row r="68" spans="1:9" s="72" customFormat="1" ht="14.1" customHeight="1" x14ac:dyDescent="0.25">
      <c r="A68" s="55"/>
      <c r="B68" s="33"/>
      <c r="C68" s="56"/>
      <c r="D68" s="56"/>
      <c r="E68" s="59"/>
      <c r="F68" s="58"/>
    </row>
    <row r="69" spans="1:9" s="72" customFormat="1" ht="40.5" customHeight="1" x14ac:dyDescent="0.25">
      <c r="A69" s="76">
        <v>1</v>
      </c>
      <c r="B69" s="75" t="s">
        <v>63</v>
      </c>
      <c r="C69" s="76" t="s">
        <v>10</v>
      </c>
      <c r="D69" s="77">
        <v>1</v>
      </c>
      <c r="E69" s="81"/>
      <c r="F69" s="81">
        <f t="shared" ref="F69:F74" si="27">D69*E69</f>
        <v>0</v>
      </c>
    </row>
    <row r="70" spans="1:9" s="72" customFormat="1" ht="14.1" customHeight="1" x14ac:dyDescent="0.25">
      <c r="A70" s="76">
        <f t="shared" ref="A70:A74" si="28">A69+1</f>
        <v>2</v>
      </c>
      <c r="B70" s="88" t="s">
        <v>28</v>
      </c>
      <c r="C70" s="76" t="s">
        <v>15</v>
      </c>
      <c r="D70" s="77">
        <v>1</v>
      </c>
      <c r="E70" s="81"/>
      <c r="F70" s="81">
        <f t="shared" si="27"/>
        <v>0</v>
      </c>
    </row>
    <row r="71" spans="1:9" s="89" customFormat="1" ht="14.1" customHeight="1" x14ac:dyDescent="0.25">
      <c r="A71" s="76">
        <f t="shared" si="28"/>
        <v>3</v>
      </c>
      <c r="B71" s="80" t="s">
        <v>26</v>
      </c>
      <c r="C71" s="76" t="s">
        <v>15</v>
      </c>
      <c r="D71" s="77">
        <v>10</v>
      </c>
      <c r="E71" s="81"/>
      <c r="F71" s="81">
        <f t="shared" si="27"/>
        <v>0</v>
      </c>
    </row>
    <row r="72" spans="1:9" s="89" customFormat="1" ht="14.1" customHeight="1" x14ac:dyDescent="0.25">
      <c r="A72" s="76">
        <f t="shared" si="28"/>
        <v>4</v>
      </c>
      <c r="B72" s="80" t="s">
        <v>65</v>
      </c>
      <c r="C72" s="76" t="s">
        <v>15</v>
      </c>
      <c r="D72" s="77">
        <v>6</v>
      </c>
      <c r="E72" s="81"/>
      <c r="F72" s="81">
        <f t="shared" si="27"/>
        <v>0</v>
      </c>
    </row>
    <row r="73" spans="1:9" s="89" customFormat="1" ht="14.1" customHeight="1" x14ac:dyDescent="0.25">
      <c r="A73" s="76">
        <f t="shared" si="28"/>
        <v>5</v>
      </c>
      <c r="B73" s="80" t="s">
        <v>25</v>
      </c>
      <c r="C73" s="76" t="s">
        <v>15</v>
      </c>
      <c r="D73" s="77">
        <v>2</v>
      </c>
      <c r="E73" s="81"/>
      <c r="F73" s="81">
        <f t="shared" si="27"/>
        <v>0</v>
      </c>
    </row>
    <row r="74" spans="1:9" s="72" customFormat="1" ht="14.1" customHeight="1" x14ac:dyDescent="0.25">
      <c r="A74" s="76">
        <f t="shared" si="28"/>
        <v>6</v>
      </c>
      <c r="B74" s="88" t="s">
        <v>16</v>
      </c>
      <c r="C74" s="76" t="s">
        <v>10</v>
      </c>
      <c r="D74" s="77">
        <v>1</v>
      </c>
      <c r="E74" s="81"/>
      <c r="F74" s="81">
        <f t="shared" si="27"/>
        <v>0</v>
      </c>
    </row>
    <row r="75" spans="1:9" s="72" customFormat="1" ht="15" customHeight="1" x14ac:dyDescent="0.25">
      <c r="A75" s="71"/>
      <c r="B75" s="70" t="s">
        <v>11</v>
      </c>
      <c r="C75" s="68"/>
      <c r="D75" s="69"/>
      <c r="E75" s="74"/>
      <c r="F75" s="73">
        <f>SUM(F69:F74)</f>
        <v>0</v>
      </c>
      <c r="I75" s="82"/>
    </row>
    <row r="76" spans="1:9" s="72" customFormat="1" ht="15" customHeight="1" x14ac:dyDescent="0.25">
      <c r="A76" s="71"/>
      <c r="B76" s="70"/>
      <c r="C76" s="68"/>
      <c r="D76" s="69"/>
      <c r="E76" s="74"/>
      <c r="F76" s="73"/>
      <c r="I76" s="82"/>
    </row>
    <row r="77" spans="1:9" s="72" customFormat="1" ht="15" customHeight="1" x14ac:dyDescent="0.25">
      <c r="A77" s="71"/>
      <c r="B77" s="70"/>
      <c r="C77" s="68"/>
      <c r="D77" s="69"/>
      <c r="E77" s="74"/>
      <c r="F77" s="73"/>
      <c r="I77" s="82"/>
    </row>
    <row r="78" spans="1:9" s="72" customFormat="1" ht="15" customHeight="1" x14ac:dyDescent="0.25">
      <c r="A78" s="71"/>
      <c r="B78" s="70"/>
      <c r="C78" s="68"/>
      <c r="D78" s="69"/>
      <c r="E78" s="74"/>
      <c r="F78" s="73"/>
      <c r="I78" s="82"/>
    </row>
    <row r="79" spans="1:9" s="72" customFormat="1" ht="15" customHeight="1" x14ac:dyDescent="0.25">
      <c r="A79" s="71"/>
      <c r="B79" s="70"/>
      <c r="C79" s="68"/>
      <c r="D79" s="69"/>
      <c r="E79" s="74"/>
      <c r="F79" s="73"/>
      <c r="I79" s="82"/>
    </row>
    <row r="80" spans="1:9" s="72" customFormat="1" ht="15" customHeight="1" x14ac:dyDescent="0.25">
      <c r="A80" s="71"/>
      <c r="B80" s="70"/>
      <c r="C80" s="68"/>
      <c r="D80" s="69"/>
      <c r="E80" s="74"/>
      <c r="F80" s="73"/>
      <c r="I80" s="82"/>
    </row>
    <row r="81" spans="1:9" s="72" customFormat="1" ht="15" customHeight="1" x14ac:dyDescent="0.25">
      <c r="A81" s="71"/>
      <c r="B81" s="70"/>
      <c r="C81" s="68"/>
      <c r="D81" s="69"/>
      <c r="E81" s="74"/>
      <c r="F81" s="73"/>
      <c r="I81" s="82"/>
    </row>
    <row r="82" spans="1:9" ht="15" customHeight="1" x14ac:dyDescent="0.25">
      <c r="A82" s="22"/>
      <c r="B82" s="3" t="s">
        <v>3</v>
      </c>
      <c r="C82" s="2" t="s">
        <v>4</v>
      </c>
      <c r="D82" s="3" t="s">
        <v>5</v>
      </c>
      <c r="E82" s="1" t="s">
        <v>6</v>
      </c>
      <c r="F82" s="1" t="s">
        <v>7</v>
      </c>
    </row>
    <row r="83" spans="1:9" s="72" customFormat="1" ht="15" customHeight="1" x14ac:dyDescent="0.25">
      <c r="A83" s="71"/>
      <c r="B83" s="70"/>
      <c r="C83" s="68"/>
      <c r="D83" s="69"/>
      <c r="E83" s="74"/>
      <c r="F83" s="73"/>
      <c r="I83" s="82"/>
    </row>
    <row r="84" spans="1:9" s="72" customFormat="1" ht="13.5" customHeight="1" x14ac:dyDescent="0.25">
      <c r="A84" s="55"/>
      <c r="B84" s="99" t="s">
        <v>82</v>
      </c>
      <c r="C84" s="99"/>
      <c r="D84" s="99"/>
      <c r="E84" s="99"/>
      <c r="F84" s="99"/>
    </row>
    <row r="85" spans="1:9" s="72" customFormat="1" ht="14.1" customHeight="1" x14ac:dyDescent="0.25">
      <c r="A85" s="55"/>
      <c r="B85" s="33"/>
      <c r="C85" s="56"/>
      <c r="D85" s="56"/>
      <c r="E85" s="59"/>
      <c r="F85" s="58"/>
    </row>
    <row r="86" spans="1:9" s="89" customFormat="1" ht="14.1" customHeight="1" x14ac:dyDescent="0.25">
      <c r="A86" s="76">
        <v>1</v>
      </c>
      <c r="B86" s="80" t="s">
        <v>85</v>
      </c>
      <c r="C86" s="76" t="s">
        <v>15</v>
      </c>
      <c r="D86" s="77">
        <v>1</v>
      </c>
      <c r="E86" s="81"/>
      <c r="F86" s="81">
        <f t="shared" ref="F86:F92" si="29">D86*E86</f>
        <v>0</v>
      </c>
    </row>
    <row r="87" spans="1:9" s="89" customFormat="1" ht="14.1" customHeight="1" x14ac:dyDescent="0.25">
      <c r="A87" s="76">
        <f t="shared" ref="A87:A92" si="30">A86+1</f>
        <v>2</v>
      </c>
      <c r="B87" s="80" t="s">
        <v>83</v>
      </c>
      <c r="C87" s="76" t="s">
        <v>15</v>
      </c>
      <c r="D87" s="77">
        <v>3</v>
      </c>
      <c r="E87" s="81"/>
      <c r="F87" s="81">
        <f t="shared" ref="F87" si="31">D87*E87</f>
        <v>0</v>
      </c>
    </row>
    <row r="88" spans="1:9" s="89" customFormat="1" ht="14.1" customHeight="1" x14ac:dyDescent="0.25">
      <c r="A88" s="76">
        <f t="shared" si="30"/>
        <v>3</v>
      </c>
      <c r="B88" s="80" t="s">
        <v>84</v>
      </c>
      <c r="C88" s="76" t="s">
        <v>15</v>
      </c>
      <c r="D88" s="77">
        <v>3</v>
      </c>
      <c r="E88" s="81"/>
      <c r="F88" s="81">
        <f t="shared" ref="F88:F91" si="32">D88*E88</f>
        <v>0</v>
      </c>
    </row>
    <row r="89" spans="1:9" s="89" customFormat="1" ht="14.1" customHeight="1" x14ac:dyDescent="0.25">
      <c r="A89" s="76">
        <f t="shared" si="30"/>
        <v>4</v>
      </c>
      <c r="B89" s="80" t="s">
        <v>91</v>
      </c>
      <c r="C89" s="76" t="s">
        <v>15</v>
      </c>
      <c r="D89" s="77">
        <v>1</v>
      </c>
      <c r="E89" s="81"/>
      <c r="F89" s="81">
        <f t="shared" si="32"/>
        <v>0</v>
      </c>
    </row>
    <row r="90" spans="1:9" s="89" customFormat="1" ht="14.1" customHeight="1" x14ac:dyDescent="0.25">
      <c r="A90" s="76">
        <f t="shared" si="30"/>
        <v>5</v>
      </c>
      <c r="B90" s="80" t="s">
        <v>92</v>
      </c>
      <c r="C90" s="76" t="s">
        <v>15</v>
      </c>
      <c r="D90" s="77">
        <v>2</v>
      </c>
      <c r="E90" s="81"/>
      <c r="F90" s="81">
        <f t="shared" si="32"/>
        <v>0</v>
      </c>
    </row>
    <row r="91" spans="1:9" s="89" customFormat="1" ht="14.1" customHeight="1" x14ac:dyDescent="0.25">
      <c r="A91" s="76">
        <f t="shared" si="30"/>
        <v>6</v>
      </c>
      <c r="B91" s="80" t="s">
        <v>93</v>
      </c>
      <c r="C91" s="76" t="s">
        <v>94</v>
      </c>
      <c r="D91" s="77">
        <v>6</v>
      </c>
      <c r="E91" s="81"/>
      <c r="F91" s="81">
        <f t="shared" si="32"/>
        <v>0</v>
      </c>
    </row>
    <row r="92" spans="1:9" s="72" customFormat="1" ht="14.1" customHeight="1" x14ac:dyDescent="0.25">
      <c r="A92" s="76">
        <f t="shared" si="30"/>
        <v>7</v>
      </c>
      <c r="B92" s="88" t="s">
        <v>66</v>
      </c>
      <c r="C92" s="76" t="s">
        <v>10</v>
      </c>
      <c r="D92" s="77">
        <v>1</v>
      </c>
      <c r="E92" s="81"/>
      <c r="F92" s="81">
        <f t="shared" si="29"/>
        <v>0</v>
      </c>
    </row>
    <row r="93" spans="1:9" s="72" customFormat="1" ht="15" customHeight="1" x14ac:dyDescent="0.25">
      <c r="A93" s="71"/>
      <c r="B93" s="70" t="s">
        <v>11</v>
      </c>
      <c r="C93" s="68"/>
      <c r="D93" s="69"/>
      <c r="E93" s="74"/>
      <c r="F93" s="73">
        <f>SUM(F86:F92)</f>
        <v>0</v>
      </c>
      <c r="I93" s="82"/>
    </row>
    <row r="94" spans="1:9" s="72" customFormat="1" ht="15" customHeight="1" x14ac:dyDescent="0.25">
      <c r="A94" s="71"/>
      <c r="B94" s="70"/>
      <c r="C94" s="68"/>
      <c r="D94" s="69"/>
      <c r="E94" s="74"/>
      <c r="F94" s="73"/>
      <c r="I94" s="82"/>
    </row>
    <row r="95" spans="1:9" s="72" customFormat="1" ht="15" customHeight="1" x14ac:dyDescent="0.25">
      <c r="A95" s="55"/>
      <c r="B95" s="99" t="s">
        <v>80</v>
      </c>
      <c r="C95" s="100"/>
      <c r="D95" s="100"/>
      <c r="E95" s="100"/>
      <c r="F95" s="100"/>
    </row>
    <row r="96" spans="1:9" s="72" customFormat="1" ht="15" customHeight="1" x14ac:dyDescent="0.25">
      <c r="A96" s="55"/>
      <c r="B96" s="91"/>
      <c r="C96" s="92"/>
      <c r="D96" s="92"/>
      <c r="E96" s="92"/>
      <c r="F96" s="92"/>
    </row>
    <row r="97" spans="1:8" s="72" customFormat="1" ht="28.5" customHeight="1" x14ac:dyDescent="0.25">
      <c r="A97" s="76">
        <v>1</v>
      </c>
      <c r="B97" s="75" t="s">
        <v>54</v>
      </c>
      <c r="C97" s="76" t="s">
        <v>15</v>
      </c>
      <c r="D97" s="77">
        <v>3</v>
      </c>
      <c r="E97" s="81"/>
      <c r="F97" s="81">
        <f t="shared" ref="F97" si="33">D97*E97</f>
        <v>0</v>
      </c>
    </row>
    <row r="98" spans="1:8" s="72" customFormat="1" ht="27.75" customHeight="1" x14ac:dyDescent="0.25">
      <c r="A98" s="76">
        <f t="shared" ref="A98:A101" si="34">A97+1</f>
        <v>2</v>
      </c>
      <c r="B98" s="75" t="s">
        <v>32</v>
      </c>
      <c r="C98" s="76" t="s">
        <v>15</v>
      </c>
      <c r="D98" s="77">
        <v>7</v>
      </c>
      <c r="E98" s="81"/>
      <c r="F98" s="81">
        <f t="shared" ref="F98" si="35">D98*E98</f>
        <v>0</v>
      </c>
    </row>
    <row r="99" spans="1:8" s="72" customFormat="1" ht="15" customHeight="1" x14ac:dyDescent="0.25">
      <c r="A99" s="76">
        <f t="shared" si="34"/>
        <v>3</v>
      </c>
      <c r="B99" s="75" t="s">
        <v>39</v>
      </c>
      <c r="C99" s="76" t="s">
        <v>13</v>
      </c>
      <c r="D99" s="77">
        <v>80</v>
      </c>
      <c r="E99" s="81"/>
      <c r="F99" s="81">
        <f t="shared" ref="F99" si="36">D99*E99</f>
        <v>0</v>
      </c>
    </row>
    <row r="100" spans="1:8" s="72" customFormat="1" ht="15" customHeight="1" x14ac:dyDescent="0.25">
      <c r="A100" s="76">
        <f t="shared" si="34"/>
        <v>4</v>
      </c>
      <c r="B100" s="75" t="s">
        <v>40</v>
      </c>
      <c r="C100" s="76" t="s">
        <v>13</v>
      </c>
      <c r="D100" s="77">
        <v>80</v>
      </c>
      <c r="E100" s="81"/>
      <c r="F100" s="81">
        <f t="shared" ref="F100" si="37">D100*E100</f>
        <v>0</v>
      </c>
    </row>
    <row r="101" spans="1:8" s="72" customFormat="1" ht="15" customHeight="1" x14ac:dyDescent="0.25">
      <c r="A101" s="76">
        <f t="shared" si="34"/>
        <v>5</v>
      </c>
      <c r="B101" s="75" t="s">
        <v>16</v>
      </c>
      <c r="C101" s="76" t="s">
        <v>10</v>
      </c>
      <c r="D101" s="77">
        <v>1</v>
      </c>
      <c r="E101" s="81"/>
      <c r="F101" s="81">
        <f t="shared" ref="F101" si="38">D101*E101</f>
        <v>0</v>
      </c>
    </row>
    <row r="102" spans="1:8" s="72" customFormat="1" ht="15.75" x14ac:dyDescent="0.25">
      <c r="A102" s="71"/>
      <c r="B102" s="70" t="s">
        <v>11</v>
      </c>
      <c r="C102" s="68"/>
      <c r="D102" s="69"/>
      <c r="E102" s="74"/>
      <c r="F102" s="73">
        <f>SUM(F97:F101)</f>
        <v>0</v>
      </c>
    </row>
    <row r="103" spans="1:8" s="72" customFormat="1" ht="15.75" x14ac:dyDescent="0.25">
      <c r="A103" s="71"/>
      <c r="B103" s="70"/>
      <c r="C103" s="68"/>
      <c r="D103" s="69"/>
      <c r="E103" s="74"/>
      <c r="F103" s="73"/>
    </row>
    <row r="104" spans="1:8" s="72" customFormat="1" ht="15" customHeight="1" x14ac:dyDescent="0.25">
      <c r="A104" s="55"/>
      <c r="B104" s="83" t="s">
        <v>81</v>
      </c>
      <c r="C104" s="56"/>
      <c r="D104" s="56"/>
      <c r="E104" s="59"/>
      <c r="F104" s="58"/>
    </row>
    <row r="105" spans="1:8" s="72" customFormat="1" ht="15" customHeight="1" x14ac:dyDescent="0.25">
      <c r="A105" s="55"/>
      <c r="B105" s="83"/>
      <c r="C105" s="56"/>
      <c r="D105" s="56"/>
      <c r="E105" s="59"/>
      <c r="F105" s="58"/>
    </row>
    <row r="106" spans="1:8" s="72" customFormat="1" ht="15.75" customHeight="1" x14ac:dyDescent="0.25">
      <c r="A106" s="76">
        <v>1</v>
      </c>
      <c r="B106" s="75" t="s">
        <v>53</v>
      </c>
      <c r="C106" s="76" t="s">
        <v>15</v>
      </c>
      <c r="D106" s="77">
        <v>3</v>
      </c>
      <c r="E106" s="81"/>
      <c r="F106" s="81">
        <f>D106*E106</f>
        <v>0</v>
      </c>
      <c r="G106" s="82"/>
      <c r="H106" s="82"/>
    </row>
    <row r="107" spans="1:8" s="72" customFormat="1" ht="15.75" customHeight="1" x14ac:dyDescent="0.25">
      <c r="A107" s="76">
        <f t="shared" ref="A107:A111" si="39">A106+1</f>
        <v>2</v>
      </c>
      <c r="B107" s="75" t="s">
        <v>43</v>
      </c>
      <c r="C107" s="76" t="s">
        <v>15</v>
      </c>
      <c r="D107" s="77">
        <v>41</v>
      </c>
      <c r="E107" s="81"/>
      <c r="F107" s="81">
        <f>D107*E107</f>
        <v>0</v>
      </c>
      <c r="G107" s="82"/>
      <c r="H107" s="82"/>
    </row>
    <row r="108" spans="1:8" s="72" customFormat="1" ht="15.75" customHeight="1" x14ac:dyDescent="0.25">
      <c r="A108" s="76">
        <f t="shared" si="39"/>
        <v>3</v>
      </c>
      <c r="B108" s="75" t="s">
        <v>44</v>
      </c>
      <c r="C108" s="76" t="s">
        <v>15</v>
      </c>
      <c r="D108" s="77">
        <v>30</v>
      </c>
      <c r="E108" s="81"/>
      <c r="F108" s="81">
        <f t="shared" ref="F108" si="40">D108*E108</f>
        <v>0</v>
      </c>
    </row>
    <row r="109" spans="1:8" s="72" customFormat="1" ht="15.75" customHeight="1" x14ac:dyDescent="0.25">
      <c r="A109" s="76">
        <f t="shared" si="39"/>
        <v>4</v>
      </c>
      <c r="B109" s="75" t="s">
        <v>42</v>
      </c>
      <c r="C109" s="76" t="s">
        <v>15</v>
      </c>
      <c r="D109" s="77">
        <v>15</v>
      </c>
      <c r="E109" s="81"/>
      <c r="F109" s="81">
        <f t="shared" ref="F109" si="41">D109*E109</f>
        <v>0</v>
      </c>
      <c r="G109" s="82"/>
    </row>
    <row r="110" spans="1:8" s="72" customFormat="1" ht="15.75" customHeight="1" x14ac:dyDescent="0.25">
      <c r="A110" s="76">
        <f t="shared" si="39"/>
        <v>5</v>
      </c>
      <c r="B110" s="75" t="s">
        <v>19</v>
      </c>
      <c r="C110" s="76" t="s">
        <v>15</v>
      </c>
      <c r="D110" s="77">
        <v>8</v>
      </c>
      <c r="E110" s="81"/>
      <c r="F110" s="81">
        <f t="shared" ref="F110" si="42">D110*E110</f>
        <v>0</v>
      </c>
    </row>
    <row r="111" spans="1:8" s="72" customFormat="1" ht="15" customHeight="1" x14ac:dyDescent="0.25">
      <c r="A111" s="76">
        <f t="shared" si="39"/>
        <v>6</v>
      </c>
      <c r="B111" s="38" t="s">
        <v>20</v>
      </c>
      <c r="C111" s="76" t="s">
        <v>15</v>
      </c>
      <c r="D111" s="77">
        <v>46</v>
      </c>
      <c r="E111" s="81"/>
      <c r="F111" s="81">
        <f t="shared" ref="F111:F113" si="43">D111*E111</f>
        <v>0</v>
      </c>
    </row>
    <row r="112" spans="1:8" s="72" customFormat="1" ht="15.75" customHeight="1" x14ac:dyDescent="0.25">
      <c r="A112" s="76"/>
      <c r="B112" s="75" t="s">
        <v>21</v>
      </c>
      <c r="C112" s="76"/>
      <c r="D112" s="77"/>
      <c r="E112" s="81"/>
      <c r="F112" s="81"/>
      <c r="G112" s="82"/>
      <c r="H112" s="82"/>
    </row>
    <row r="113" spans="1:9" s="72" customFormat="1" ht="15" customHeight="1" x14ac:dyDescent="0.25">
      <c r="A113" s="76">
        <v>7</v>
      </c>
      <c r="B113" s="38" t="s">
        <v>61</v>
      </c>
      <c r="C113" s="76" t="s">
        <v>15</v>
      </c>
      <c r="D113" s="77">
        <v>2</v>
      </c>
      <c r="E113" s="81"/>
      <c r="F113" s="81">
        <f t="shared" si="43"/>
        <v>0</v>
      </c>
    </row>
    <row r="114" spans="1:9" s="72" customFormat="1" ht="15" customHeight="1" x14ac:dyDescent="0.25">
      <c r="A114" s="76">
        <f t="shared" ref="A114:A118" si="44">A113+1</f>
        <v>8</v>
      </c>
      <c r="B114" s="38" t="s">
        <v>59</v>
      </c>
      <c r="C114" s="76" t="s">
        <v>15</v>
      </c>
      <c r="D114" s="77">
        <v>10</v>
      </c>
      <c r="E114" s="81"/>
      <c r="F114" s="81">
        <f t="shared" ref="F114:F117" si="45">D114*E114</f>
        <v>0</v>
      </c>
    </row>
    <row r="115" spans="1:9" s="72" customFormat="1" ht="15" customHeight="1" x14ac:dyDescent="0.25">
      <c r="A115" s="76">
        <f t="shared" si="44"/>
        <v>9</v>
      </c>
      <c r="B115" s="38" t="s">
        <v>22</v>
      </c>
      <c r="C115" s="76" t="s">
        <v>15</v>
      </c>
      <c r="D115" s="77">
        <v>84</v>
      </c>
      <c r="E115" s="81"/>
      <c r="F115" s="81">
        <f t="shared" si="45"/>
        <v>0</v>
      </c>
    </row>
    <row r="116" spans="1:9" s="72" customFormat="1" ht="15" customHeight="1" x14ac:dyDescent="0.25">
      <c r="A116" s="76">
        <f t="shared" si="44"/>
        <v>10</v>
      </c>
      <c r="B116" s="38" t="s">
        <v>23</v>
      </c>
      <c r="C116" s="76" t="s">
        <v>15</v>
      </c>
      <c r="D116" s="77">
        <v>89</v>
      </c>
      <c r="E116" s="81"/>
      <c r="F116" s="81">
        <f t="shared" si="45"/>
        <v>0</v>
      </c>
    </row>
    <row r="117" spans="1:9" s="72" customFormat="1" ht="15" customHeight="1" x14ac:dyDescent="0.25">
      <c r="A117" s="76">
        <f t="shared" si="44"/>
        <v>11</v>
      </c>
      <c r="B117" s="38" t="s">
        <v>24</v>
      </c>
      <c r="C117" s="76" t="s">
        <v>15</v>
      </c>
      <c r="D117" s="77">
        <v>54</v>
      </c>
      <c r="E117" s="81"/>
      <c r="F117" s="81">
        <f t="shared" si="45"/>
        <v>0</v>
      </c>
      <c r="G117" s="82"/>
      <c r="I117" s="82"/>
    </row>
    <row r="118" spans="1:9" s="72" customFormat="1" ht="15" customHeight="1" x14ac:dyDescent="0.25">
      <c r="A118" s="76">
        <f t="shared" si="44"/>
        <v>12</v>
      </c>
      <c r="B118" s="88" t="s">
        <v>14</v>
      </c>
      <c r="C118" s="76" t="s">
        <v>10</v>
      </c>
      <c r="D118" s="77">
        <v>1</v>
      </c>
      <c r="E118" s="81"/>
      <c r="F118" s="81">
        <f t="shared" ref="F118" si="46">D118*E118</f>
        <v>0</v>
      </c>
    </row>
    <row r="119" spans="1:9" s="72" customFormat="1" ht="15.75" x14ac:dyDescent="0.25">
      <c r="A119" s="71"/>
      <c r="B119" s="70" t="s">
        <v>11</v>
      </c>
      <c r="C119" s="68"/>
      <c r="D119" s="69"/>
      <c r="E119" s="74"/>
      <c r="F119" s="73">
        <f>SUM(F106:F118)</f>
        <v>0</v>
      </c>
    </row>
    <row r="120" spans="1:9" s="72" customFormat="1" ht="15.75" x14ac:dyDescent="0.25">
      <c r="A120" s="71"/>
      <c r="B120" s="70"/>
      <c r="C120" s="68"/>
      <c r="D120" s="69"/>
      <c r="E120" s="74"/>
      <c r="F120" s="73"/>
    </row>
    <row r="121" spans="1:9" s="72" customFormat="1" ht="15.75" hidden="1" x14ac:dyDescent="0.25">
      <c r="A121" s="71"/>
      <c r="B121" s="70"/>
      <c r="C121" s="68"/>
      <c r="D121" s="69"/>
      <c r="E121" s="74"/>
      <c r="F121" s="73"/>
    </row>
    <row r="122" spans="1:9" s="72" customFormat="1" ht="15.75" hidden="1" x14ac:dyDescent="0.25">
      <c r="A122" s="71"/>
      <c r="B122" s="70"/>
      <c r="C122" s="68"/>
      <c r="D122" s="69"/>
      <c r="E122" s="74"/>
      <c r="F122" s="73"/>
    </row>
    <row r="123" spans="1:9" s="72" customFormat="1" ht="15.75" hidden="1" x14ac:dyDescent="0.25">
      <c r="A123" s="71"/>
      <c r="B123" s="70"/>
      <c r="C123" s="68"/>
      <c r="D123" s="69"/>
      <c r="E123" s="74"/>
      <c r="F123" s="73"/>
    </row>
    <row r="124" spans="1:9" s="72" customFormat="1" ht="15.75" hidden="1" x14ac:dyDescent="0.25">
      <c r="A124" s="71"/>
      <c r="B124" s="70"/>
      <c r="C124" s="68"/>
      <c r="D124" s="69"/>
      <c r="E124" s="74"/>
      <c r="F124" s="73"/>
    </row>
    <row r="125" spans="1:9" s="72" customFormat="1" ht="15.75" hidden="1" x14ac:dyDescent="0.25">
      <c r="A125" s="71"/>
      <c r="B125" s="70"/>
      <c r="C125" s="68"/>
      <c r="D125" s="69"/>
      <c r="E125" s="74"/>
      <c r="F125" s="73"/>
    </row>
    <row r="126" spans="1:9" s="72" customFormat="1" ht="15.75" hidden="1" x14ac:dyDescent="0.25">
      <c r="A126" s="71"/>
      <c r="B126" s="70"/>
      <c r="C126" s="68"/>
      <c r="D126" s="69"/>
      <c r="E126" s="74"/>
      <c r="F126" s="73"/>
    </row>
    <row r="127" spans="1:9" s="72" customFormat="1" ht="15.75" hidden="1" x14ac:dyDescent="0.25">
      <c r="A127" s="71"/>
      <c r="B127" s="70"/>
      <c r="C127" s="68"/>
      <c r="D127" s="69"/>
      <c r="E127" s="74"/>
      <c r="F127" s="73"/>
    </row>
    <row r="128" spans="1:9" s="72" customFormat="1" ht="15.75" x14ac:dyDescent="0.25">
      <c r="A128" s="71"/>
      <c r="B128" s="70"/>
      <c r="C128" s="68"/>
      <c r="D128" s="69"/>
      <c r="E128" s="74"/>
      <c r="F128" s="73"/>
    </row>
    <row r="129" spans="1:8" s="72" customFormat="1" ht="15.75" x14ac:dyDescent="0.25">
      <c r="A129" s="71"/>
      <c r="B129" s="70"/>
      <c r="C129" s="68"/>
      <c r="D129" s="69"/>
      <c r="E129" s="74"/>
      <c r="F129" s="73"/>
    </row>
    <row r="130" spans="1:8" ht="15" customHeight="1" x14ac:dyDescent="0.25">
      <c r="A130" s="22"/>
      <c r="B130" s="3" t="s">
        <v>3</v>
      </c>
      <c r="C130" s="2" t="s">
        <v>4</v>
      </c>
      <c r="D130" s="3" t="s">
        <v>5</v>
      </c>
      <c r="E130" s="1" t="s">
        <v>6</v>
      </c>
      <c r="F130" s="1" t="s">
        <v>7</v>
      </c>
    </row>
    <row r="131" spans="1:8" s="72" customFormat="1" ht="15.75" x14ac:dyDescent="0.25">
      <c r="A131" s="71"/>
      <c r="B131" s="70"/>
      <c r="C131" s="68"/>
      <c r="D131" s="69"/>
      <c r="E131" s="74"/>
      <c r="F131" s="73"/>
    </row>
    <row r="132" spans="1:8" s="72" customFormat="1" ht="15" customHeight="1" x14ac:dyDescent="0.25">
      <c r="A132" s="55"/>
      <c r="B132" s="94" t="s">
        <v>86</v>
      </c>
      <c r="C132" s="56"/>
      <c r="D132" s="56"/>
      <c r="E132" s="59"/>
      <c r="F132" s="58"/>
    </row>
    <row r="133" spans="1:8" s="72" customFormat="1" ht="15" customHeight="1" x14ac:dyDescent="0.25">
      <c r="A133" s="55"/>
      <c r="B133" s="94"/>
      <c r="C133" s="56"/>
      <c r="D133" s="56"/>
      <c r="E133" s="59"/>
      <c r="F133" s="58"/>
    </row>
    <row r="134" spans="1:8" s="72" customFormat="1" ht="30" customHeight="1" x14ac:dyDescent="0.25">
      <c r="A134" s="76">
        <v>1</v>
      </c>
      <c r="B134" s="75" t="s">
        <v>73</v>
      </c>
      <c r="C134" s="76" t="s">
        <v>15</v>
      </c>
      <c r="D134" s="77">
        <v>30</v>
      </c>
      <c r="E134" s="81"/>
      <c r="F134" s="81">
        <f>D134*E134</f>
        <v>0</v>
      </c>
      <c r="G134" s="82"/>
      <c r="H134" s="82"/>
    </row>
    <row r="135" spans="1:8" s="72" customFormat="1" ht="30.75" customHeight="1" x14ac:dyDescent="0.25">
      <c r="A135" s="76">
        <f t="shared" ref="A135:A142" si="47">A134+1</f>
        <v>2</v>
      </c>
      <c r="B135" s="75" t="s">
        <v>75</v>
      </c>
      <c r="C135" s="76" t="s">
        <v>15</v>
      </c>
      <c r="D135" s="77">
        <v>60</v>
      </c>
      <c r="E135" s="81"/>
      <c r="F135" s="81">
        <f>D135*E135</f>
        <v>0</v>
      </c>
      <c r="G135" s="82"/>
      <c r="H135" s="82"/>
    </row>
    <row r="136" spans="1:8" s="72" customFormat="1" ht="15" customHeight="1" x14ac:dyDescent="0.25">
      <c r="A136" s="76">
        <f t="shared" si="47"/>
        <v>3</v>
      </c>
      <c r="B136" s="75" t="s">
        <v>27</v>
      </c>
      <c r="C136" s="76" t="s">
        <v>15</v>
      </c>
      <c r="D136" s="77">
        <v>80</v>
      </c>
      <c r="E136" s="81"/>
      <c r="F136" s="81">
        <f t="shared" ref="F136:F142" si="48">D136*E136</f>
        <v>0</v>
      </c>
    </row>
    <row r="137" spans="1:8" s="72" customFormat="1" ht="15" customHeight="1" x14ac:dyDescent="0.25">
      <c r="A137" s="76">
        <f t="shared" si="47"/>
        <v>4</v>
      </c>
      <c r="B137" s="75" t="s">
        <v>43</v>
      </c>
      <c r="C137" s="76" t="s">
        <v>15</v>
      </c>
      <c r="D137" s="77">
        <v>5</v>
      </c>
      <c r="E137" s="81"/>
      <c r="F137" s="81">
        <f t="shared" si="48"/>
        <v>0</v>
      </c>
      <c r="G137" s="82"/>
    </row>
    <row r="138" spans="1:8" s="72" customFormat="1" ht="15" customHeight="1" x14ac:dyDescent="0.25">
      <c r="A138" s="76">
        <f t="shared" si="47"/>
        <v>5</v>
      </c>
      <c r="B138" s="75" t="s">
        <v>44</v>
      </c>
      <c r="C138" s="76" t="s">
        <v>15</v>
      </c>
      <c r="D138" s="77">
        <v>2</v>
      </c>
      <c r="E138" s="81"/>
      <c r="F138" s="81">
        <f t="shared" ref="F138:F140" si="49">D138*E138</f>
        <v>0</v>
      </c>
      <c r="G138" s="82"/>
    </row>
    <row r="139" spans="1:8" s="72" customFormat="1" ht="15" customHeight="1" x14ac:dyDescent="0.25">
      <c r="A139" s="76">
        <f t="shared" si="47"/>
        <v>6</v>
      </c>
      <c r="B139" s="75" t="s">
        <v>58</v>
      </c>
      <c r="C139" s="76" t="s">
        <v>15</v>
      </c>
      <c r="D139" s="77">
        <v>2</v>
      </c>
      <c r="E139" s="81"/>
      <c r="F139" s="81">
        <f t="shared" si="49"/>
        <v>0</v>
      </c>
      <c r="G139" s="82"/>
    </row>
    <row r="140" spans="1:8" s="72" customFormat="1" ht="15" customHeight="1" x14ac:dyDescent="0.25">
      <c r="A140" s="76">
        <f t="shared" si="47"/>
        <v>7</v>
      </c>
      <c r="B140" s="75" t="s">
        <v>89</v>
      </c>
      <c r="C140" s="76" t="s">
        <v>15</v>
      </c>
      <c r="D140" s="77">
        <v>5</v>
      </c>
      <c r="E140" s="81"/>
      <c r="F140" s="81">
        <f t="shared" si="49"/>
        <v>0</v>
      </c>
      <c r="G140" s="82"/>
    </row>
    <row r="141" spans="1:8" s="72" customFormat="1" ht="15" customHeight="1" x14ac:dyDescent="0.25">
      <c r="A141" s="76">
        <f t="shared" si="47"/>
        <v>8</v>
      </c>
      <c r="B141" s="75" t="s">
        <v>19</v>
      </c>
      <c r="C141" s="76" t="s">
        <v>15</v>
      </c>
      <c r="D141" s="77">
        <v>2</v>
      </c>
      <c r="E141" s="81"/>
      <c r="F141" s="81">
        <f t="shared" si="48"/>
        <v>0</v>
      </c>
    </row>
    <row r="142" spans="1:8" s="72" customFormat="1" ht="15" customHeight="1" x14ac:dyDescent="0.25">
      <c r="A142" s="76">
        <f t="shared" si="47"/>
        <v>9</v>
      </c>
      <c r="B142" s="38" t="s">
        <v>20</v>
      </c>
      <c r="C142" s="76" t="s">
        <v>15</v>
      </c>
      <c r="D142" s="77">
        <v>1</v>
      </c>
      <c r="E142" s="81"/>
      <c r="F142" s="81">
        <f t="shared" si="48"/>
        <v>0</v>
      </c>
    </row>
    <row r="143" spans="1:8" s="72" customFormat="1" ht="15" customHeight="1" x14ac:dyDescent="0.25">
      <c r="A143" s="76"/>
      <c r="B143" s="75" t="s">
        <v>21</v>
      </c>
      <c r="C143" s="76"/>
      <c r="D143" s="77"/>
      <c r="E143" s="81"/>
      <c r="F143" s="81"/>
      <c r="G143" s="82"/>
      <c r="H143" s="82"/>
    </row>
    <row r="144" spans="1:8" s="72" customFormat="1" ht="15" customHeight="1" x14ac:dyDescent="0.25">
      <c r="A144" s="76">
        <v>10</v>
      </c>
      <c r="B144" s="38" t="s">
        <v>22</v>
      </c>
      <c r="C144" s="76" t="s">
        <v>15</v>
      </c>
      <c r="D144" s="77">
        <v>7</v>
      </c>
      <c r="E144" s="81"/>
      <c r="F144" s="81">
        <f t="shared" ref="F144:F147" si="50">D144*E144</f>
        <v>0</v>
      </c>
    </row>
    <row r="145" spans="1:9" s="72" customFormat="1" ht="15" customHeight="1" x14ac:dyDescent="0.25">
      <c r="A145" s="76">
        <f t="shared" ref="A145:A147" si="51">A144+1</f>
        <v>11</v>
      </c>
      <c r="B145" s="38" t="s">
        <v>23</v>
      </c>
      <c r="C145" s="76" t="s">
        <v>15</v>
      </c>
      <c r="D145" s="77">
        <v>7</v>
      </c>
      <c r="E145" s="81"/>
      <c r="F145" s="81">
        <f t="shared" si="50"/>
        <v>0</v>
      </c>
    </row>
    <row r="146" spans="1:9" s="72" customFormat="1" ht="15" customHeight="1" x14ac:dyDescent="0.25">
      <c r="A146" s="76">
        <f t="shared" si="51"/>
        <v>12</v>
      </c>
      <c r="B146" s="38" t="s">
        <v>24</v>
      </c>
      <c r="C146" s="76" t="s">
        <v>15</v>
      </c>
      <c r="D146" s="77">
        <v>3</v>
      </c>
      <c r="E146" s="81"/>
      <c r="F146" s="81">
        <f t="shared" si="50"/>
        <v>0</v>
      </c>
      <c r="G146" s="82"/>
      <c r="I146" s="82"/>
    </row>
    <row r="147" spans="1:9" s="72" customFormat="1" ht="15" customHeight="1" x14ac:dyDescent="0.25">
      <c r="A147" s="76">
        <f t="shared" si="51"/>
        <v>13</v>
      </c>
      <c r="B147" s="88" t="s">
        <v>14</v>
      </c>
      <c r="C147" s="76" t="s">
        <v>10</v>
      </c>
      <c r="D147" s="77">
        <v>1</v>
      </c>
      <c r="E147" s="81"/>
      <c r="F147" s="81">
        <f t="shared" si="50"/>
        <v>0</v>
      </c>
    </row>
    <row r="148" spans="1:9" s="72" customFormat="1" ht="15.75" x14ac:dyDescent="0.25">
      <c r="A148" s="71"/>
      <c r="B148" s="70" t="s">
        <v>11</v>
      </c>
      <c r="C148" s="68"/>
      <c r="D148" s="69"/>
      <c r="E148" s="74"/>
      <c r="F148" s="73">
        <f>SUM(F134:F147)</f>
        <v>0</v>
      </c>
    </row>
    <row r="149" spans="1:9" s="72" customFormat="1" ht="15.75" x14ac:dyDescent="0.25">
      <c r="A149" s="71"/>
      <c r="B149" s="70"/>
      <c r="C149" s="68"/>
      <c r="D149" s="69"/>
      <c r="E149" s="74"/>
      <c r="F149" s="73"/>
    </row>
    <row r="150" spans="1:9" s="72" customFormat="1" ht="15.75" x14ac:dyDescent="0.25">
      <c r="A150" s="34"/>
      <c r="B150" s="83" t="s">
        <v>90</v>
      </c>
      <c r="C150" s="35"/>
      <c r="D150" s="35"/>
      <c r="E150" s="36"/>
      <c r="F150" s="36"/>
    </row>
    <row r="151" spans="1:9" s="72" customFormat="1" ht="15.75" customHeight="1" x14ac:dyDescent="0.25">
      <c r="A151" s="71"/>
      <c r="B151" s="33"/>
      <c r="C151" s="68"/>
      <c r="D151" s="68"/>
      <c r="E151" s="58"/>
      <c r="F151" s="58"/>
    </row>
    <row r="152" spans="1:9" s="72" customFormat="1" ht="41.25" customHeight="1" x14ac:dyDescent="0.25">
      <c r="A152" s="76">
        <v>1</v>
      </c>
      <c r="B152" s="87" t="s">
        <v>67</v>
      </c>
      <c r="C152" s="76" t="s">
        <v>10</v>
      </c>
      <c r="D152" s="76">
        <v>1</v>
      </c>
      <c r="E152" s="81"/>
      <c r="F152" s="81">
        <f>D152*E152</f>
        <v>0</v>
      </c>
    </row>
    <row r="153" spans="1:9" s="72" customFormat="1" ht="41.25" customHeight="1" x14ac:dyDescent="0.25">
      <c r="A153" s="76">
        <f>A152+1</f>
        <v>2</v>
      </c>
      <c r="B153" s="87" t="s">
        <v>35</v>
      </c>
      <c r="C153" s="76" t="s">
        <v>10</v>
      </c>
      <c r="D153" s="76">
        <v>1</v>
      </c>
      <c r="E153" s="81"/>
      <c r="F153" s="81">
        <f t="shared" ref="F153:F156" si="52">D153*E153</f>
        <v>0</v>
      </c>
    </row>
    <row r="154" spans="1:9" s="72" customFormat="1" ht="24.75" customHeight="1" x14ac:dyDescent="0.25">
      <c r="A154" s="76">
        <f t="shared" ref="A154:A156" si="53">A153+1</f>
        <v>3</v>
      </c>
      <c r="B154" s="87" t="s">
        <v>36</v>
      </c>
      <c r="C154" s="76" t="s">
        <v>10</v>
      </c>
      <c r="D154" s="76">
        <v>1</v>
      </c>
      <c r="E154" s="81"/>
      <c r="F154" s="81">
        <f t="shared" si="52"/>
        <v>0</v>
      </c>
    </row>
    <row r="155" spans="1:9" s="72" customFormat="1" ht="28.5" customHeight="1" x14ac:dyDescent="0.25">
      <c r="A155" s="76">
        <f t="shared" si="53"/>
        <v>4</v>
      </c>
      <c r="B155" s="87" t="s">
        <v>37</v>
      </c>
      <c r="C155" s="76" t="s">
        <v>10</v>
      </c>
      <c r="D155" s="76">
        <v>1</v>
      </c>
      <c r="E155" s="81"/>
      <c r="F155" s="81">
        <f t="shared" si="52"/>
        <v>0</v>
      </c>
    </row>
    <row r="156" spans="1:9" s="72" customFormat="1" ht="15.75" customHeight="1" x14ac:dyDescent="0.25">
      <c r="A156" s="76">
        <f t="shared" si="53"/>
        <v>5</v>
      </c>
      <c r="B156" s="87" t="s">
        <v>38</v>
      </c>
      <c r="C156" s="76" t="s">
        <v>10</v>
      </c>
      <c r="D156" s="76">
        <v>1</v>
      </c>
      <c r="E156" s="81"/>
      <c r="F156" s="81">
        <f t="shared" si="52"/>
        <v>0</v>
      </c>
    </row>
    <row r="157" spans="1:9" s="72" customFormat="1" ht="15.75" x14ac:dyDescent="0.25">
      <c r="A157" s="71"/>
      <c r="B157" s="70" t="s">
        <v>11</v>
      </c>
      <c r="C157" s="68"/>
      <c r="D157" s="69"/>
      <c r="E157" s="74"/>
      <c r="F157" s="73">
        <f>SUM(F152:F156)</f>
        <v>0</v>
      </c>
    </row>
    <row r="158" spans="1:9" s="72" customFormat="1" x14ac:dyDescent="0.25"/>
    <row r="159" spans="1:9" s="72" customFormat="1" x14ac:dyDescent="0.25"/>
    <row r="160" spans="1:9" s="72" customFormat="1" x14ac:dyDescent="0.25"/>
    <row r="161" s="72" customFormat="1" x14ac:dyDescent="0.25"/>
    <row r="162" s="72" customFormat="1" x14ac:dyDescent="0.25"/>
    <row r="163" s="72" customFormat="1" x14ac:dyDescent="0.25"/>
    <row r="164" s="72" customFormat="1" x14ac:dyDescent="0.25"/>
    <row r="165" s="72" customFormat="1" x14ac:dyDescent="0.25"/>
    <row r="166" s="37" customFormat="1" x14ac:dyDescent="0.25"/>
    <row r="167" s="37" customFormat="1" x14ac:dyDescent="0.25"/>
    <row r="168" s="37" customFormat="1" x14ac:dyDescent="0.25"/>
    <row r="169" s="37" customFormat="1" x14ac:dyDescent="0.25"/>
    <row r="170" s="37" customFormat="1" x14ac:dyDescent="0.25"/>
    <row r="171" s="37" customFormat="1" x14ac:dyDescent="0.25"/>
    <row r="172" s="37" customFormat="1" x14ac:dyDescent="0.25"/>
    <row r="173" s="37" customFormat="1" x14ac:dyDescent="0.25"/>
    <row r="174" s="37" customFormat="1" x14ac:dyDescent="0.25"/>
    <row r="175" s="37" customFormat="1" x14ac:dyDescent="0.25"/>
    <row r="176" s="37" customFormat="1" x14ac:dyDescent="0.25"/>
    <row r="177" spans="1:6" s="37" customFormat="1" x14ac:dyDescent="0.25"/>
    <row r="178" spans="1:6" s="37" customFormat="1" x14ac:dyDescent="0.25"/>
    <row r="179" spans="1:6" s="37" customFormat="1" x14ac:dyDescent="0.25"/>
    <row r="180" spans="1:6" s="37" customFormat="1" x14ac:dyDescent="0.25"/>
    <row r="181" spans="1:6" s="37" customFormat="1" x14ac:dyDescent="0.25"/>
    <row r="182" spans="1:6" s="37" customFormat="1" x14ac:dyDescent="0.25"/>
    <row r="183" spans="1:6" s="37" customFormat="1" x14ac:dyDescent="0.25"/>
    <row r="184" spans="1:6" x14ac:dyDescent="0.25">
      <c r="A184" s="37"/>
      <c r="B184" s="37"/>
      <c r="C184" s="37"/>
      <c r="D184" s="37"/>
      <c r="E184" s="37"/>
      <c r="F184" s="37"/>
    </row>
  </sheetData>
  <mergeCells count="7">
    <mergeCell ref="B25:F25"/>
    <mergeCell ref="B57:F57"/>
    <mergeCell ref="B41:F41"/>
    <mergeCell ref="B95:F95"/>
    <mergeCell ref="B26:F26"/>
    <mergeCell ref="B67:F67"/>
    <mergeCell ref="B84:F84"/>
  </mergeCells>
  <pageMargins left="0.7" right="0.7" top="0.75" bottom="0.75" header="0.3" footer="0.3"/>
  <pageSetup paperSize="9" orientation="portrait" r:id="rId1"/>
  <headerFooter>
    <oddFooter>Stran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rekapitulacija</vt:lpstr>
      <vt:lpstr>popis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Enisa Rojnik</dc:creator>
  <cp:lastModifiedBy>Suzana</cp:lastModifiedBy>
  <cp:lastPrinted>2020-03-09T08:21:25Z</cp:lastPrinted>
  <dcterms:created xsi:type="dcterms:W3CDTF">2017-02-02T08:41:04Z</dcterms:created>
  <dcterms:modified xsi:type="dcterms:W3CDTF">2021-09-29T09:09:15Z</dcterms:modified>
</cp:coreProperties>
</file>