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192.168.2.100\project\115-15_vrtec rogatec\RAZPIS 4\Popisi vrtec\00 - popis GOI del\"/>
    </mc:Choice>
  </mc:AlternateContent>
  <bookViews>
    <workbookView xWindow="0" yWindow="0" windowWidth="28800" windowHeight="12210"/>
  </bookViews>
  <sheets>
    <sheet name="2 načrt KA faza 1" sheetId="16" r:id="rId1"/>
  </sheets>
  <definedNames>
    <definedName name="_xlnm.Print_Area" localSheetId="0">'2 načrt KA faza 1'!$A$1:$F$251</definedName>
    <definedName name="_xlnm.Print_Titles" localSheetId="0">'2 načrt KA faza 1'!$62:$62</definedName>
  </definedNames>
  <calcPr calcId="162913"/>
</workbook>
</file>

<file path=xl/calcChain.xml><?xml version="1.0" encoding="utf-8"?>
<calcChain xmlns="http://schemas.openxmlformats.org/spreadsheetml/2006/main">
  <c r="F248" i="16" l="1"/>
  <c r="D245" i="16"/>
  <c r="F245" i="16" s="1"/>
  <c r="F243" i="16"/>
  <c r="F242" i="16"/>
  <c r="F241" i="16"/>
  <c r="D238" i="16"/>
  <c r="D234" i="16" s="1"/>
  <c r="F236" i="16"/>
  <c r="F221" i="16"/>
  <c r="F219" i="16"/>
  <c r="F217" i="16"/>
  <c r="F215" i="16"/>
  <c r="F213" i="16"/>
  <c r="F211" i="16"/>
  <c r="F209" i="16"/>
  <c r="F207" i="16"/>
  <c r="F205" i="16"/>
  <c r="F199" i="16"/>
  <c r="F197" i="16"/>
  <c r="F180" i="16"/>
  <c r="F178" i="16"/>
  <c r="F177" i="16"/>
  <c r="F174" i="16"/>
  <c r="F173" i="16"/>
  <c r="D161" i="16"/>
  <c r="F161" i="16" s="1"/>
  <c r="F159" i="16"/>
  <c r="F158" i="16"/>
  <c r="F126" i="16"/>
  <c r="F114" i="16"/>
  <c r="F108" i="16"/>
  <c r="F102" i="16"/>
  <c r="F96" i="16"/>
  <c r="F94" i="16"/>
  <c r="F86" i="16"/>
  <c r="F80" i="16"/>
  <c r="F68" i="16"/>
  <c r="F66" i="16"/>
  <c r="F70" i="16" s="1"/>
  <c r="F27" i="16" s="1"/>
  <c r="F163" i="16" l="1"/>
  <c r="F29" i="16" s="1"/>
  <c r="E134" i="16"/>
  <c r="F134" i="16" s="1"/>
  <c r="F136" i="16" s="1"/>
  <c r="F28" i="16" s="1"/>
  <c r="F223" i="16"/>
  <c r="F31" i="16" s="1"/>
  <c r="F234" i="16"/>
  <c r="D232" i="16"/>
  <c r="F232" i="16" s="1"/>
  <c r="F238" i="16"/>
  <c r="E182" i="16"/>
  <c r="F182" i="16" s="1"/>
  <c r="F184" i="16" s="1"/>
  <c r="F30" i="16" s="1"/>
  <c r="F250" i="16" l="1"/>
  <c r="F32" i="16" s="1"/>
  <c r="F34" i="16" s="1"/>
</calcChain>
</file>

<file path=xl/sharedStrings.xml><?xml version="1.0" encoding="utf-8"?>
<sst xmlns="http://schemas.openxmlformats.org/spreadsheetml/2006/main" count="347" uniqueCount="159">
  <si>
    <t>enota</t>
  </si>
  <si>
    <t>kos</t>
  </si>
  <si>
    <t>m2</t>
  </si>
  <si>
    <t>A</t>
  </si>
  <si>
    <t>Opis dela oz. dobave</t>
  </si>
  <si>
    <t>količina</t>
  </si>
  <si>
    <t>cena / enoto</t>
  </si>
  <si>
    <t>m3</t>
  </si>
  <si>
    <t>ocena</t>
  </si>
  <si>
    <t>B</t>
  </si>
  <si>
    <t>C</t>
  </si>
  <si>
    <t>D</t>
  </si>
  <si>
    <t>tm</t>
  </si>
  <si>
    <t>ZASADITEV SKUPAJ</t>
  </si>
  <si>
    <t>ZASADITEV</t>
  </si>
  <si>
    <t>Damjan Černe u.d.i.k.a.</t>
  </si>
  <si>
    <t>skupaj</t>
  </si>
  <si>
    <t>Poz</t>
  </si>
  <si>
    <t>E</t>
  </si>
  <si>
    <t>NAROČNIK:</t>
  </si>
  <si>
    <t>SESTAVILA:</t>
  </si>
  <si>
    <t>PROJEKTANT:</t>
  </si>
  <si>
    <t>s: www.adkrajine.si, e: info@adkrajine.si</t>
  </si>
  <si>
    <t>dr. Andreja Zapušek Černe, u.d.i.k.a.</t>
  </si>
  <si>
    <t>PRIPRAVLJALNA DELA</t>
  </si>
  <si>
    <t>-</t>
  </si>
  <si>
    <t>Sadike dreves:</t>
  </si>
  <si>
    <t>ZIDARSKA DELA</t>
  </si>
  <si>
    <t>ZIDARSKA DELA SKUPAJ</t>
  </si>
  <si>
    <t>TLAKOVANE IN UTRJENE POVRŠINE</t>
  </si>
  <si>
    <t>TLAKOVANE IN UTRJENE POVRŠINE SKUPAJ</t>
  </si>
  <si>
    <t>ADKRAJINE D.O.O.</t>
  </si>
  <si>
    <t>OBJEKT:</t>
  </si>
  <si>
    <t xml:space="preserve">Sadike grmovnic: </t>
  </si>
  <si>
    <t>F</t>
  </si>
  <si>
    <t>REKAPITULACIJA</t>
  </si>
  <si>
    <t>KRAJINSKA ARHITEKTURA</t>
  </si>
  <si>
    <t>podložni beton C8/10 v debelini 10cm,</t>
  </si>
  <si>
    <t>PRIPRAVLJALNA DELA SKUPAJ</t>
  </si>
  <si>
    <t>ločilni sloj PES filc 200g/m2,</t>
  </si>
  <si>
    <t>TESARSKA DELA</t>
  </si>
  <si>
    <t>TESARSKA DELA SKUPAJ</t>
  </si>
  <si>
    <t>POPIS DEL Z OCENO STROŠKOV</t>
  </si>
  <si>
    <t>Opombe:</t>
  </si>
  <si>
    <t>Dobava rodovitne prsti, kvalitetne njivske zemlje (za sadilne jame, mešanje in fino planiranje zatravljenih in zasajenih površin); upoštevati nabavo, nakladanje in dovoz (do 5km).</t>
  </si>
  <si>
    <t>Priprava, razstiranje ter dodajanje dobavljene in skladiščene rodovitne prsti (za sadilne jame, mešanje in fino planiranje zatravljenih in zasajenih površin); upoštevati vsa potrebna dela, materiale in transporte.</t>
  </si>
  <si>
    <t>Zatravitev. Nabava travne mešanice, humusiranje, poravnava na natančnost +/- 3cm (končna debelina gornjega ustroja je 20cm), sejanje travne mešanice (min. 20g/m2) na predvidenih površinah, zagrinjanje, valjanje ter ostalo pripadajoče delo in materiali.</t>
  </si>
  <si>
    <t>Saditev dreves. Izkop sadilne jame (velikost sadilne jame je 1.5 x premer bale), odvoz nerodovitnega materiala, ročno sajenje, dodajanje rodovitne zemlje, gnojenje, zalivanje, pritrditev na oporni količek (vezivo mora dovoljevati nihanje drevesa in slediti rasti v debelino), izdelava zalivalne sklede (glej pogoje saditve!).</t>
  </si>
  <si>
    <t>Naprava, postavitev in zavarovanje gradbenih profilov s potrebnim niveliranjem in meritvami ter določitev nivoja.</t>
  </si>
  <si>
    <t>uvaljan planum zemljine nasipa Ev2 ≥ 40MN/m2 oziroma Ev2 ≥ 25MN/m2 na raščenem terenu.</t>
  </si>
  <si>
    <t>Razna manjša nepredvidena dela in končno čiščenje. Obračun po dejansko porabljenem času in materialu. Ocena 5% od vrednosti izvedbe tlakovanih površin.</t>
  </si>
  <si>
    <t>Razna manjša nepredvidena dela in končno čiščenje. Obračun po dejansko porabljenem času in materialu. Ocena 5% od zidarskih del.</t>
  </si>
  <si>
    <t>Splošne opombe:</t>
  </si>
  <si>
    <t>če so v popisih uporabljena komercialna imena proizvodov, jih je potrebno jemati kot ekvivalent kvalitete oziroma tehničnih lastnosti materiala ali elementa,</t>
  </si>
  <si>
    <t>kakršnekoli nejasnosti v zvezi z razpisanimi deli je potrebno predhodno razjasniti s projektantom!</t>
  </si>
  <si>
    <t>v enotnih cenah mora izvajalec upoštevati vse konkretne okoliščine za delo na obravnavani lokaciji, vse morebitne oteževalne okoliščine za izvedbo je izvajalec dolžan predvideti in jih upoštevati v enotnih cenah,</t>
  </si>
  <si>
    <t>v cenah je potrebno zajeti dobavo vsega materiala, pripravo in vgrajevanje potrebnega materiala po opisu del v posameznih postavkah z vsemi transporti, prenosi in vsemi pomožnimi deli. Vgrajeni materiali morajo po kvaliteti ustrezati določilom veljavnih tehničnih predpisov in standardov.</t>
  </si>
  <si>
    <t>izvajalec jamči za trdnost, varnost in stabilnost uporabljenih opažev, če ti niso preračunani v statičnem elaboratu,</t>
  </si>
  <si>
    <t>notranje površine opažev morajo biti čiste in ravne,</t>
  </si>
  <si>
    <t>V enotni ceni morajo biti zajeta vsa pomožna dela po splošnih določilih za tesarska dela izdelavo in odstranitev opažev:</t>
  </si>
  <si>
    <t>podpiranje, zavetrovanje in vezavo opažev,</t>
  </si>
  <si>
    <t>ruvanje žičnikov, čiščenje opažev, sortiranje lesa in opažnih elementov,</t>
  </si>
  <si>
    <t>vzdrževanje materiala in elementov opažev,</t>
  </si>
  <si>
    <t>vzdrževanje naprav in premičnih odrov,</t>
  </si>
  <si>
    <t>Zahteve za opaže za vidne betone:</t>
  </si>
  <si>
    <t>vsi igralni elementi (igrala) in površine morajo ustrezati varnostnim standardom SIST EN 1176 in SIST EN 1177,</t>
  </si>
  <si>
    <t>v kolikor je potrebno mora izvajalec pred izvedbo posameznih sklopov izdelati delavniške načrte in za njih pridobiti potrditev projektanta,</t>
  </si>
  <si>
    <t>v cenah je potrebno zajeti dobavo vsega materiala, pripravo in vgrajevanje potrebnega materiala po opisu del v posameznih postavkah z vsemi transporti, prenosi in vsemi pomožnimi deli. Vgrajeni materiali morajo po kvaliteti ustrezati določilom veljavnih tehničnih predpisov in standardov,</t>
  </si>
  <si>
    <t>pri izvedbi, opremi in dokončanju vseh izdelkov je potrebno upoštevati vse načrte in tehnične specifikacije. Pred izvedbo in montažo izdelkov je potrebno preveriti mere na objektu in v projektu. Vsa eventualna neskladja oziroma odstopanja je potrebno predhodno razjasniti s projektantom,</t>
  </si>
  <si>
    <t>izvajalec zasaditve mora zagotoviti oskrbo trate in rastlin od dneva posaditve do tehničnega pregleda objekta (vendar ne dalj kot eno vegetacijsko dobo),</t>
  </si>
  <si>
    <t>stroški oskrbe trate in rastlin so vključeni v ceno sajenja.</t>
  </si>
  <si>
    <t>vgrajeni materiali morajo biti zmrzlinsko odporni (kamnita greda, tamponski sloj).</t>
  </si>
  <si>
    <t>zmrzlinsko odporen tamponski drobljenec TD 0-32 v debelini min. 20cm, utrjen do potrebne trdnosti (Ev2 ≥ 80MN/m2),</t>
  </si>
  <si>
    <t>zmrzlinsko odporen kamniti nasipni material KNM 0-60, 30cm, utrjevanje do potrebne trdnosti (Ev2 ≥ 60MN/m2),</t>
  </si>
  <si>
    <t>zmrzlinsko odporen tamponski drobljenec TD 0-32 v debelini min. 20cm, utrjen do potrebne trdnosti (Ev2 ≥ 60MN/m2),</t>
  </si>
  <si>
    <t>materiali obloge opažev vidnih betonov morajo izpolnjevati zahteve točk B.3.3 in B.3.4 standarda SIST EN 13670/A101. Za posamezen element morajo biti iste vrste in debeline ter enake starosti. Stiki med elementi opažne lupine morajo biti tesni.</t>
  </si>
  <si>
    <t>opaži morajo biti izdelani po načrtu,</t>
  </si>
  <si>
    <t>stroški za morebitne statične presoje stabilnosti, sidranja in preizkuse delovnega odra, varovalnih ali pomičnih odrov.</t>
  </si>
  <si>
    <t>varovalni odri, ki služijo varovanju življenja izvajalcev ter ostalih na gradbišču,</t>
  </si>
  <si>
    <t>izvajalec del mora zagotoviti ravnost vidnih betonskih konstrukcij brez kasnejših dodatnih popravil, skladno z zahtevami za vidne betone po SIST EN 13670 razred vidne površine betona VB3,</t>
  </si>
  <si>
    <t>opaž v ravni liniji,</t>
  </si>
  <si>
    <t>opaž v krivini.</t>
  </si>
  <si>
    <t>polaganje v ravni liniji,</t>
  </si>
  <si>
    <t>polaganje v krivini.</t>
  </si>
  <si>
    <t>gumi podložke 30/70/5mm za ločitev podkonstrukcije in betonske plošče; podložke se polagajo 1kos/tm,</t>
  </si>
  <si>
    <t>lesene lege iz sibirskega macesna prereza 7/4cm; izbran material mora biti obstojen, odporen na atmosferske vplive in ne sme imeti trsk,</t>
  </si>
  <si>
    <t>izvajalec vgradnje igral mora podati izjavo, da so igrala nameščena skladno z veljavnimi standardi.</t>
  </si>
  <si>
    <t>ob namestitvi igral mora izvajalec predati dokumentacijo iz katere je razvidno, da so igrala skladna z veljavnimi standardi, tehnično dokumentacijo (opis značilnosti igrala in sestavnih delov, dokazila o ustreznosti uporabljenih materialov), navodila za montažo in varno rabo ter napotke za vzdrževanje nameščenih igral,</t>
  </si>
  <si>
    <t>Dobava, transport in vgrajevanje robnika iz aluminija višine 150mm kot npr. sistem Viaflex ali enakovredno; profil iz aluminijaste zlitine AlMgSi 0.5 višine 150mm, naravne barve pritrjen s stebrički iz aluminijaste zlitine AlMgSi 0.5 dolžine 400mm. Spoji robnikov utrjeni s spojnimi elementi iz aluminijaste zlitine AlMgSi 0.5 dolžine 100mm in višine 140mm; upoštevati vsa potrebna dela, materiale in transporte:</t>
  </si>
  <si>
    <t>Dobava, transport in vgrajevanje betonskih robnikov z ravnim vrhom prereza 8/25cm v betonski pasovni temelj prereza 20/25cm iz C12/15, stiki zastičeni s cementno malto; uporabi se betonske dvoslojne robnike z vrhnjim slojem iz čistega kremenovega betona, odporne na mraz in sol (OMO, OSMO odpornost) izdelane v skladu s standardom SIST EN 1340; upoštevati potrebna dela, materiale in transporte:</t>
  </si>
  <si>
    <t>lesene deske so privijačene na lesene lege z nerjavečimi "spaks" vijaki 6mm, L=60mm in položene na betonsko ploščo,</t>
  </si>
  <si>
    <t>Dobava, montaža in demontaža enostranskega podprtega opaža za podložni beton in talne plošče višine do 35cm; upoštevati potrebna dela, materiale in transporte:</t>
  </si>
  <si>
    <t>ojačitvena vrv z vretencem in ostali pritrdilni material.</t>
  </si>
  <si>
    <t>sistem za dvigovanje in spuščanje ponjave s posebnimi ročaji za spuščanje in dvigovanje,</t>
  </si>
  <si>
    <t>HDPE mrežasta ponjava iz polietilena visoke gostote, vodo propustna, iz težko vnetljivega materiala - B1 po DIN 4102, ki ne absorbira vlage in umazanije, odporna na trganje, plesni, UV odporna,</t>
  </si>
  <si>
    <t>opaži morajo biti izdelani tako, da se razopaženje izvede brez pretresov in poškodovanja konstrukcije in samih opažev,</t>
  </si>
  <si>
    <t>Saditev grmovnic. Izkop sadilnega jarka oz. sadilne jame (priprava rastišča v globini 40cm), odvoz nerodovitnega materiala, ročno sajenje, dodajanje rodovitne zemlje, gnojenje, zalivanje (glej pogoje saditve!).</t>
  </si>
  <si>
    <t>Izdelava navideznih dilatacij v AB plošči po detajlu iz načrta gradbenih konstrukcij; zarez dilatacij do 1/3 globine betona, vgradnja tesnilne pene in zalitje s trajno elastično tesnilno maso odporno na atmosferske vplive, sol in zmrzovanje; upoštevati potrebna dela, materiale in transporte.</t>
  </si>
  <si>
    <t>lesene deske iz sibirskega macesna prereza 14/3,2cm, rege med deskami min. 0,8cm; tlak mora biti nedrseč, razred R11; izbran material mora biti obstojen, odporen na atmosferske vplive, primeren za čiščenje in ne sme imeti trsk; deske morajo biti zaobljene - pobrani robovi; pred izvedbo mora izvajalec izdelati vzorec segmenta tlaka in ga predložiti v potrditev projektantu in investitorju,</t>
  </si>
  <si>
    <r>
      <t xml:space="preserve">Dobava, transport in vgrajevanje potrebnih materialov za izdelavo peskovnikov, sestava </t>
    </r>
    <r>
      <rPr>
        <b/>
        <sz val="11"/>
        <rFont val="Swis721 Cn BT"/>
        <family val="2"/>
      </rPr>
      <t>MI</t>
    </r>
    <r>
      <rPr>
        <sz val="11"/>
        <rFont val="Swis721 Cn BT"/>
        <family val="2"/>
      </rPr>
      <t>:</t>
    </r>
  </si>
  <si>
    <t>nosilna konstrukcijo iz vroče cinkanih stebrov 6/4 debeline 48mm, dolžine 3,00m s pokrovčki vključno s točkovnimi temelji po navodilih proizvajalca sistema,</t>
  </si>
  <si>
    <t>izvajalec mora pri izdelavi ponudbe in izvedbi vseh posameznih del upoštevati celotno projektno dokumentacijo (projektna dokumentacija, tehnična dokumentacija, detajli, podrobnejši načrti, sheme...), veljavne standarde, pravilnike, tehnične predpise in normative, navodila proizvajalcev materialov in komponent... ter upoštevati predpise iz varstva pri delu,</t>
  </si>
  <si>
    <t>po končanih delih je potrebno vse površine očistiti, odpadni material pa odpeljati na stalno deponijo,</t>
  </si>
  <si>
    <t>vse zaključne materiale mora barvno potrditi odgovorni projektant,</t>
  </si>
  <si>
    <t>pred pričetkom del je izvajalec dolžan preveriti vse količine in dejanske mere na objektu,</t>
  </si>
  <si>
    <t>v ponudbeni ceni je potrebno zajeti ves potreben material in delo vključno z vsemi transporti, pomožnimi deli in potrebnimi ukrepi za zagotavljanje varnega dela delavcev in okolice, ki so potrebna za izvedbo del po posamezni postavki,</t>
  </si>
  <si>
    <t>vgrajeni material mora ustrezati veljavnim normativom in standardom ter predpisani kvaliteti določeni s projektom, kar se dokaže z izvidi in atesti, ki morajo biti vkalkulirani v cenah po enoti,</t>
  </si>
  <si>
    <t>z izdelavo ponudbe se smatra, da si je ponudnik objekt ogledal in v ponudbi upošteval dejansko stanje,</t>
  </si>
  <si>
    <t>odvoz odpadnega materiala mora biti, v skladu z veljavno zakonodajo, na deponije odpadnega materiala, za katere imajo upravljavci potrebna dovoljenja za deponiranje posameznih vrst materiala,</t>
  </si>
  <si>
    <t>v ponudbi je potrebno predvideti tak način dela, da se obstoječi deli objekta ne poškodujejo oziroma je potrebno predvideti zaščito in jo vkalkulirati v cenah za enotne cene,</t>
  </si>
  <si>
    <t>OBČINA ROGATEC</t>
  </si>
  <si>
    <t>POT K RIBNIKU 4, 3252 ROGATEC</t>
  </si>
  <si>
    <t>KNEZA KOCLJA ULICA 59, 1000 LJUBLJANA</t>
  </si>
  <si>
    <t>t: +386 1 518 73 90, m: +386 41 793 160</t>
  </si>
  <si>
    <t>Ljubljana, november 2016</t>
  </si>
  <si>
    <t>VRTEC ROGATEC / FAZA 1</t>
  </si>
  <si>
    <t>Tilia cordata, lipovec (KG, o=14-16cm),</t>
  </si>
  <si>
    <t>Ulmus glabra, gorski brest (KG, o=14-16cm),</t>
  </si>
  <si>
    <t>sadna drevesa.</t>
  </si>
  <si>
    <t>Salix repens, vrbica (L, h=40-60cm).</t>
  </si>
  <si>
    <r>
      <t xml:space="preserve">Dobava, transport in vgrajevanje potrebnih materialov za izdelavo površin tlakovanih z asfaltom (med obstoječim pločnikom in predvidenim vhodov v objekt vrtca na vzhodni strani in asfaltirana povezava do poti ob vodotoku), sestava </t>
    </r>
    <r>
      <rPr>
        <b/>
        <sz val="11"/>
        <rFont val="Swis721 Cn BT"/>
        <family val="2"/>
      </rPr>
      <t>AS</t>
    </r>
    <r>
      <rPr>
        <sz val="11"/>
        <rFont val="Swis721 Cn BT"/>
        <family val="2"/>
      </rPr>
      <t>:</t>
    </r>
  </si>
  <si>
    <t>zmrzlinsko odporen kamniti nasipni material KNM 0-60, 30cm, utrjen do potrebne trdnosti (Ev2 ≥ 60MN/m2),</t>
  </si>
  <si>
    <r>
      <t xml:space="preserve">Dobava, transport in vgrajevanje potrebnih materialov za izdelavo površin tlakovanih s štokanim betonom (vstopna ploščad na vzhodni strani vrtca, vstopna ploščad na severozahodni strani vrtca, vstopna ploščad na južni strani vrtca), sestava </t>
    </r>
    <r>
      <rPr>
        <b/>
        <sz val="11"/>
        <rFont val="Swis721 Cn BT"/>
        <family val="2"/>
      </rPr>
      <t>BE</t>
    </r>
    <r>
      <rPr>
        <sz val="11"/>
        <rFont val="Swis721 Cn BT"/>
        <family val="2"/>
      </rPr>
      <t>:</t>
    </r>
  </si>
  <si>
    <t>AB plošča debeline 12cm iz betona C30/37; XC4, XF4, XD3; Dmax 16, PV II; XM 1; S4; OMO100, OSMO25; z dodatkom polipropilenskih vlaken l=12mm (1kg/m3); vodocementni faktor manjši od 0,46; nega betona v skladu s standardi oziroma min. 14dni,</t>
  </si>
  <si>
    <t>armatura plošče (rebrasta armatura, armaturne mreže Q-131 in Q-283),</t>
  </si>
  <si>
    <r>
      <t xml:space="preserve">Dobava, transport in vgrajevanje potrebnih materialov za izdelavo s prodcem utrjene površine (površina ob pitniku na jugozahodni strani in površina na vzhodni strani odprtega prostora vrtca). Sestava </t>
    </r>
    <r>
      <rPr>
        <b/>
        <sz val="11"/>
        <rFont val="Swis721 Cn BT"/>
        <family val="2"/>
      </rPr>
      <t>PR</t>
    </r>
    <r>
      <rPr>
        <sz val="11"/>
        <rFont val="Swis721 Cn BT"/>
        <family val="2"/>
      </rPr>
      <t>:</t>
    </r>
  </si>
  <si>
    <r>
      <t xml:space="preserve">Dobava, transport in vgrajevanje potrebnih materialov za izdelavo s sekanci utrjenih površin (na zahodnem in osrednjem delu odprtega prostora vrtca), sestava </t>
    </r>
    <r>
      <rPr>
        <b/>
        <sz val="11"/>
        <rFont val="Swis721 Cn BT"/>
        <family val="2"/>
      </rPr>
      <t>SE</t>
    </r>
    <r>
      <rPr>
        <sz val="11"/>
        <rFont val="Swis721 Cn BT"/>
        <family val="2"/>
      </rPr>
      <t>:</t>
    </r>
  </si>
  <si>
    <t>lesni sekanci v debelini 30cm,</t>
  </si>
  <si>
    <t>Dobava, montaža in demontaža opaža čel in stranskih ploskev stopnic (opaž v skladu z zahtevami za vidni beton); upoštevati potrebna dela, materiale in transporte.</t>
  </si>
  <si>
    <t>vgrajevanje betonskih robnikov z ravnim vrhom v ravni liniji,</t>
  </si>
  <si>
    <t>vgrajevanje betonskih robnikov z ravnim vrhom v krivini.</t>
  </si>
  <si>
    <t>Dobava, transport in vgrajevanje lesenih okroglic; uporabi se globinsko impregnirane lesene okroglice (impregnacijska sredstva za globinsko zaščito lesa morajo ustrezati zahtevam standarda SIST EN 335-2, 4. razred), premera 8cm in dolžine 60cm; upoštevati vsa potrebna dela, materiale in transporte.</t>
  </si>
  <si>
    <t>Dobava, transport in montaža nadvišane panelne žične ograje višine 1,80m. Ograja sestavljena iz panelov višine 1,80m v grafitni barvi (iz elektro varjenih vertikalnih jeklenih palic, pocinkanih in plastificiranih, z dodatno statično ojačitvijo zgoraj, v sredini in spodaj ter sistemom za pritrjevanje na nosilne stebričke) in nadvišanja (z dvema napenjalnima žicama) pritrjenih na jeklene plastificirane ali kovinske stebričke zabetonirane v betonske točkovne temelje. Ograja mora biti v skladu s standardom EN 1176 in mora onemogočati plezanje otrok. Montaža po navodilih proizvajalca; upoštevati vse potrebne materiale in delo.</t>
  </si>
  <si>
    <t>Dobava in montaža dvokrilnih vrat širine 1,80m in višine 1,80m (po sistemu kovinske mrežne ograje) vključno s stebri za pritrditev in točkovnimi temelji. Vrata iz kovinskih vroče cinkanih profilov, plastificirana, s polnilom iz kovinske mrežne vroče cinkane in plastificirane ograje, kovinske vroče cinkane in plastificirane stebre. Tečaji iz nerjaveče kovine morajo omogočati kot odpiranja vsaj 180°. Kljuka in ključavnica morata biti odporni na vremenske razmere. Vrata morajo imeti mehanizem za avtomatsko zapiranje, kljuka vrat pa mora biti takšna, da otrok ne more sam odpreti vrat. Vrata morajo biti oblikovana tako, da ni točk, kjer bi si lahko otroci priščipnili prste ali bili izpostavljeni drugim nevarnostim in morajo onemogočati plezanje otrok. Za zaklepanje vrat je potrebno uporabiti tak sistem, ki ustreza predpisom, ki urejajo dostop intervencijskih vozil. Montaža po navodilih proizvajalca; upoštevati vsa potrebna dela, materiale in transporte.</t>
  </si>
  <si>
    <t>Dobava in montaža dvokrilnih vrat širine 1,80m in višine 1,60m (po sistemu kovinske mrežne ograje) vključno s stebri za pritrditev in točkovnimi temelji. Vrata iz kovinskih vroče cinkanih profilov, plastificirana, s polnilom iz kovinske mrežne vroče cinkane in plastificirane ograje, kovinske vroče cinkane in plastificirane stebre. Tečaji iz nerjaveče kovine morajo omogočati kot odpiranja vsaj 180°. Kljuka in ključavnica morata biti odporni na vremenske razmere. Vrata morajo imeti mehanizem za avtomatsko zapiranje, kljuka vrat pa mora biti takšna, da otrok ne more sam odpreti vrat. Vrata morajo biti oblikovana tako, da ni točk, kjer bi si lahko otroci priščipnili prste ali bili izpostavljeni drugim nevarnostim in morajo onemogočati plezanje otrok. Za zaklepanje vrat je potrebno uporabiti tak sistem, ki ustreza predpisom, ki urejajo dostop intervencijskih vozil. Montaža po navodilih proizvajalca; upoštevati vsa potrebna dela, materiale in transporte.</t>
  </si>
  <si>
    <t>Dobava in montaža pitnika npr. Santa &amp; Cole Atlantida ali enakovredno. Litoželezni pitnik v obliki vitkega kvadra dimenzije 30/15/120cm, črne barve, z medeninasto pipo z gumbom na pritisk na zgornjem delu in vgrajeno odtočno litoželezno rešetko dimenzije 4,5/30/90cm nameščeno v jeklen okvir v nivoju tlaka. Odtočna rešetka je položena v jeklen okvir, ki je hkrati tudi zbiralnik in odtok vode. Montaža in priključitev na vodovodno napeljavo po navodilih proizvajalca; upoštevati vse potrebne materiale in delo.</t>
  </si>
  <si>
    <t>Dobava, izdelava, transport in vgradnja sistema za senčenje / pokrivanje peskovnika v obliki trikotnega jadra velikosti najmanj 28m2; montaža po navodilih proizvajalca; upoštevati vse potrebne materiale in delo:</t>
  </si>
  <si>
    <r>
      <t xml:space="preserve">Dobava in montaža igrala vključno s TEMELJI po navodilih proizvajalca - </t>
    </r>
    <r>
      <rPr>
        <b/>
        <sz val="11"/>
        <rFont val="Swis721 Cn BT"/>
        <family val="2"/>
      </rPr>
      <t>HIŠKA</t>
    </r>
    <r>
      <rPr>
        <sz val="11"/>
        <rFont val="Swis721 Cn BT"/>
        <family val="2"/>
      </rPr>
      <t xml:space="preserve"> za starostno skupino otrok od 3 let naprej kot npr. Eibe Playo seaside 5590165 ali enakovredno; igralo je sestavljeno iz lesene hiške trikotnega prereza s plezalno vrvjo in lesenimi stopnicami. Dimenzije igrala so 2,50x2,17x2,15m, varnostno območje igrala ima premer 3,10m. Montaža po navodilih proizvajalca; upoštevati vse potrebne materiale in delo.</t>
    </r>
  </si>
  <si>
    <r>
      <t xml:space="preserve">Dobava in montaža igrala vključno s TEMELJI po navodilih proizvajalca - </t>
    </r>
    <r>
      <rPr>
        <b/>
        <sz val="11"/>
        <rFont val="Swis721 Cn BT"/>
        <family val="2"/>
      </rPr>
      <t xml:space="preserve">TOBOGAN </t>
    </r>
    <r>
      <rPr>
        <sz val="11"/>
        <rFont val="Swis721 Cn BT"/>
        <family val="2"/>
      </rPr>
      <t>z leseno ploščadjo za starostno skupino otrok od 3 let naprej kot npr. Eibe 5452325 ali enakovredno; igralo je sestavljeno iz kovinskega tobogana in lesene ploščadi. Dimenzije igrala so 4,15x1,22x1,70m, varnostno območje igrala je 3,14x2,00m. Igralo je umeščeno na hribček v osrednjem delu odprtega prostora vrtca. Hribček mora biti oblikovan tako, da je prilagojen obliki tobogana. Montaža po navodilih proizvajalca; upoštevati vse potrebne materiale in delo.</t>
    </r>
  </si>
  <si>
    <r>
      <t xml:space="preserve">Dobava in montaža igrala vključno s TEMELJI po navodilih proizvajalca - </t>
    </r>
    <r>
      <rPr>
        <b/>
        <sz val="11"/>
        <rFont val="Swis721 Cn BT"/>
        <family val="2"/>
      </rPr>
      <t>GUGALNA KOŠARA</t>
    </r>
    <r>
      <rPr>
        <sz val="11"/>
        <rFont val="Swis721 Cn BT"/>
        <family val="2"/>
      </rPr>
      <t xml:space="preserve"> kot npr. richter spielgerate 6.14500 ali enakovredno; igralo je sestavljeno iz lesenega in kovinskega ogrodja ter gugala – gnezda obešenega na verigah. Varnostno območje igrala je 8,60x2,50m. Montaža po navodilih proizvajalca; upoštevati vse potrebne materiale in delo.</t>
    </r>
  </si>
  <si>
    <r>
      <t xml:space="preserve">Dobava in montaža igrala vključno s TEMELJI po navodilih proizvajalca - </t>
    </r>
    <r>
      <rPr>
        <b/>
        <sz val="11"/>
        <rFont val="Swis721 Cn BT"/>
        <family val="2"/>
      </rPr>
      <t>DVOJNA GUGALNICA</t>
    </r>
    <r>
      <rPr>
        <sz val="11"/>
        <rFont val="Swis721 Cn BT"/>
        <family val="2"/>
      </rPr>
      <t xml:space="preserve"> kot npr. richter spielgerate 6.12800 ali enakovredno; igralo je sestavljeno iz lesenega ogrodja ter dveh gugalnih sedežev obešenih na verigah. Varnostno območje igrala je 7,70x3,05m. Montaža po navodilih proizvajalca; upoštevati vse potrebne materiale in delo.</t>
    </r>
  </si>
  <si>
    <r>
      <t xml:space="preserve">Dobava in montaža igrala vključno s TEMELJI po navodilih proizvajalca - </t>
    </r>
    <r>
      <rPr>
        <b/>
        <sz val="11"/>
        <rFont val="Swis721 Cn BT"/>
        <family val="2"/>
      </rPr>
      <t>RAVNOTEŽJE</t>
    </r>
    <r>
      <rPr>
        <sz val="11"/>
        <rFont val="Swis721 Cn BT"/>
        <family val="2"/>
      </rPr>
      <t xml:space="preserve"> kot npr. richter spielgerate 6.50600 ali enakovredno; igralo je sestavljeno iz štirih lesenih hlodov, treh podpornih stebrov in dveh ublažitvenih vzmeti in omogoča druženje ter raziskovanje ravnotežja. Varnostno območje igrala je 11,80x8,20m. Montaža po navodilih proizvajalca; upoštevati vse potrebne materiale in delo.</t>
    </r>
  </si>
  <si>
    <t>Dobava, transport in vgrajevanje potrebnih materialov za izdelavo obrobe - zelenjavne grede; uporabi se globinsko impregnirane lesene okroglice (impregnacijska sredstva za globinsko zaščito lesa morajo ustrezati zahtevam standarda SIST EN 335-2, 4. razred) premera 8cm in dolžine 100cm; upoštevati vsa potrebna dela, materiale in transporte.</t>
  </si>
  <si>
    <t>OPREMA SKUPAJ</t>
  </si>
  <si>
    <t>OPREMA</t>
  </si>
  <si>
    <t>dela na pripravi gradbišča ter varovalna in pomožna dela morajo biti vsebovana v ponudbenih cenah, skladno z zahtevami varnega dela in varovanja okolice,</t>
  </si>
  <si>
    <t>materiali so obračunani po v vgrajenem stanju,</t>
  </si>
  <si>
    <t>v popisu so zajeti le zaključni sloji tlakovanih in utrjenih površin. Spodnji ustroji tlakovanih in utrjenih površin so zajeti v popisu načrta 3.2 Zunanja ureditev in kanalizacija, št. načrta C-1244/11-2015, TEGA Invest d.o.o. in so prikazani zgolj informativno,</t>
  </si>
  <si>
    <t>V popisu so zajeta le pripravljalna dela, zaključni sloji tlakovanih in utrjenih površin, tesarska dela, zidarska dela, oprema in zasaditev. Rušitvena in zemeljska dela ter spodnji ustroji tlakovanih in utrjenih površin so zajeti v popisu načrta 3.2 Zunanja ureditev in kanalizacija, št. načrta C-1244/11-2015, TEGA Invest d.o.o.</t>
  </si>
  <si>
    <t>bitumenski beton AC 8 surf B70/100 A5, Z3 v debelini 5 cm.</t>
  </si>
  <si>
    <t>pran prodec 8mm, 30cm.</t>
  </si>
  <si>
    <t>podložni beton C8/10 v debelini 10cm.</t>
  </si>
  <si>
    <t>mivka za otroška igrišča s certifikatom o primernosti, 30cm.</t>
  </si>
  <si>
    <t>Zakoličenje in zavarovanje točk (zakoličbene točke).</t>
  </si>
  <si>
    <r>
      <t xml:space="preserve">Dobava potrebnih materialov in izdelava lesene terase ob peskovniku, sestava </t>
    </r>
    <r>
      <rPr>
        <b/>
        <sz val="11"/>
        <rFont val="Swis721 Cn BT"/>
        <family val="2"/>
      </rPr>
      <t>LT</t>
    </r>
    <r>
      <rPr>
        <sz val="11"/>
        <rFont val="Swis721 Cn BT"/>
        <family val="2"/>
      </rPr>
      <t>:</t>
    </r>
  </si>
  <si>
    <t>v cenah je potrebno zajeti postavitev, premeščanje in odstranitev premičnih odrov višine do 2m, čiščenje prostorov in delovnih naprav po dovršenem delu.</t>
  </si>
  <si>
    <r>
      <t xml:space="preserve">Dobava, transport in vgrajevanje potrebnih materialov za izdelavo stopnišča iz štirih stopnic prereza 15/32cm tlakovanih s štokanim betonom (stopnice ob vstopni ploščadi na vzhodni strani vrtca), sestava </t>
    </r>
    <r>
      <rPr>
        <b/>
        <sz val="11"/>
        <rFont val="Swis721 Cn BT"/>
        <family val="2"/>
      </rPr>
      <t>BE</t>
    </r>
    <r>
      <rPr>
        <sz val="11"/>
        <rFont val="Swis721 Cn BT"/>
        <family val="2"/>
      </rPr>
      <t>:</t>
    </r>
  </si>
  <si>
    <t>SKUPAJ brez DDV</t>
  </si>
  <si>
    <t>zajeto v popisu zunanje ureditve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</si>
</sst>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S_I_T_-;\-* #,##0.00\ _S_I_T_-;_-* &quot;-&quot;??\ _S_I_T_-;_-@_-"/>
    <numFmt numFmtId="165" formatCode="#,##0.00\ &quot;SIT&quot;"/>
    <numFmt numFmtId="166" formatCode="#,##0.00\ [$EUR]"/>
    <numFmt numFmtId="167" formatCode="#,##0.00\ [$SIT]"/>
  </numFmts>
  <fonts count="12" x14ac:knownFonts="1">
    <font>
      <sz val="10"/>
      <name val="Arial CE"/>
      <charset val="238"/>
    </font>
    <font>
      <sz val="10"/>
      <name val="Arial CE"/>
      <charset val="238"/>
    </font>
    <font>
      <sz val="11"/>
      <name val="Swis721 Cn BT"/>
      <family val="2"/>
    </font>
    <font>
      <b/>
      <sz val="11"/>
      <name val="Swis721 Cn BT"/>
      <family val="2"/>
    </font>
    <font>
      <b/>
      <i/>
      <sz val="11"/>
      <name val="Swis721 Cn BT"/>
      <family val="2"/>
    </font>
    <font>
      <i/>
      <sz val="11"/>
      <name val="Swis721 Cn BT"/>
      <family val="2"/>
    </font>
    <font>
      <sz val="11"/>
      <name val="Swis721 BlkCn BT"/>
      <family val="2"/>
    </font>
    <font>
      <sz val="11"/>
      <color rgb="FFFF0000"/>
      <name val="Swis721 Cn BT"/>
      <family val="2"/>
    </font>
    <font>
      <sz val="10"/>
      <name val="Arial"/>
      <charset val="238"/>
    </font>
    <font>
      <b/>
      <sz val="11"/>
      <color rgb="FFFF0000"/>
      <name val="Swis721 Cn BT"/>
      <family val="2"/>
    </font>
    <font>
      <sz val="11"/>
      <color theme="1" tint="0.499984740745262"/>
      <name val="Swis721 Cn BT"/>
      <family val="2"/>
    </font>
    <font>
      <sz val="11"/>
      <color theme="0" tint="-0.499984740745262"/>
      <name val="Swis721 Cn BT"/>
      <family val="2"/>
    </font>
  </fonts>
  <fills count="4">
    <fill>
      <patternFill patternType="none"/>
    </fill>
    <fill>
      <patternFill patternType="gray125"/>
    </fill>
    <fill>
      <patternFill patternType="solid">
        <fgColor indexed="65"/>
        <bgColor indexed="64"/>
      </patternFill>
    </fill>
    <fill>
      <patternFill patternType="solid">
        <fgColor theme="0" tint="-0.14999847407452621"/>
        <bgColor indexed="64"/>
      </patternFill>
    </fill>
  </fills>
  <borders count="2">
    <border>
      <left/>
      <right/>
      <top/>
      <bottom/>
      <diagonal/>
    </border>
    <border>
      <left/>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1" fillId="0" borderId="0"/>
    <xf numFmtId="0" fontId="2" fillId="0" borderId="0">
      <alignment horizontal="left" vertical="top" wrapText="1"/>
    </xf>
    <xf numFmtId="0" fontId="7" fillId="0" borderId="0">
      <alignment horizontal="left" vertical="top" wrapText="1"/>
    </xf>
    <xf numFmtId="0" fontId="8" fillId="0" borderId="0"/>
  </cellStyleXfs>
  <cellXfs count="95">
    <xf numFmtId="0" fontId="0" fillId="0" borderId="0" xfId="0"/>
    <xf numFmtId="1" fontId="4" fillId="0" borderId="0" xfId="0" applyNumberFormat="1" applyFont="1" applyFill="1" applyBorder="1" applyAlignment="1">
      <alignment horizontal="center" vertical="top"/>
    </xf>
    <xf numFmtId="2" fontId="4" fillId="0" borderId="0" xfId="0" applyNumberFormat="1" applyFont="1" applyBorder="1" applyAlignment="1">
      <alignment horizontal="left" vertical="top"/>
    </xf>
    <xf numFmtId="4" fontId="2" fillId="0" borderId="0" xfId="0" applyNumberFormat="1" applyFont="1" applyBorder="1" applyAlignment="1">
      <alignment horizontal="right" vertical="top"/>
    </xf>
    <xf numFmtId="165" fontId="2" fillId="0" borderId="0" xfId="0" applyNumberFormat="1" applyFont="1" applyBorder="1" applyAlignment="1">
      <alignment horizontal="right" vertical="top"/>
    </xf>
    <xf numFmtId="0" fontId="4" fillId="0" borderId="0" xfId="0" applyFont="1" applyBorder="1" applyAlignment="1">
      <alignment vertical="top"/>
    </xf>
    <xf numFmtId="0" fontId="2" fillId="0" borderId="0" xfId="0" applyFont="1" applyBorder="1" applyAlignment="1">
      <alignment horizontal="center" vertical="top"/>
    </xf>
    <xf numFmtId="1" fontId="4" fillId="0" borderId="0" xfId="0" applyNumberFormat="1" applyFont="1" applyFill="1" applyBorder="1" applyAlignment="1">
      <alignment horizontal="center" vertical="top" wrapText="1"/>
    </xf>
    <xf numFmtId="0" fontId="4" fillId="0" borderId="0" xfId="0" applyFont="1" applyBorder="1" applyAlignment="1">
      <alignment horizontal="left" vertical="top" wrapText="1"/>
    </xf>
    <xf numFmtId="0" fontId="2" fillId="0" borderId="0" xfId="0" applyFont="1" applyBorder="1" applyAlignment="1">
      <alignment horizontal="right" vertical="top"/>
    </xf>
    <xf numFmtId="166" fontId="2" fillId="0" borderId="0" xfId="0" applyNumberFormat="1" applyFont="1" applyBorder="1" applyAlignment="1">
      <alignment horizontal="right" vertical="top"/>
    </xf>
    <xf numFmtId="0" fontId="4" fillId="0" borderId="0" xfId="0" applyFont="1" applyBorder="1" applyAlignment="1">
      <alignment horizontal="left" vertical="top"/>
    </xf>
    <xf numFmtId="165" fontId="2" fillId="0" borderId="0" xfId="0" applyNumberFormat="1" applyFont="1" applyFill="1" applyBorder="1" applyAlignment="1">
      <alignment horizontal="right" vertical="top"/>
    </xf>
    <xf numFmtId="1" fontId="4" fillId="0" borderId="1" xfId="0" applyNumberFormat="1" applyFont="1" applyFill="1" applyBorder="1" applyAlignment="1">
      <alignment horizontal="center" vertical="top" wrapText="1"/>
    </xf>
    <xf numFmtId="0" fontId="3" fillId="0" borderId="1" xfId="0" applyFont="1" applyBorder="1" applyAlignment="1">
      <alignment horizontal="left" vertical="top" wrapText="1"/>
    </xf>
    <xf numFmtId="0" fontId="2" fillId="0" borderId="1" xfId="0" applyFont="1" applyBorder="1" applyAlignment="1">
      <alignment horizontal="center" vertical="top" wrapText="1"/>
    </xf>
    <xf numFmtId="4" fontId="2" fillId="0" borderId="1" xfId="0" applyNumberFormat="1" applyFont="1" applyBorder="1" applyAlignment="1">
      <alignment horizontal="right" vertical="top" wrapText="1"/>
    </xf>
    <xf numFmtId="165" fontId="2" fillId="0" borderId="1" xfId="0" applyNumberFormat="1" applyFont="1" applyBorder="1" applyAlignment="1">
      <alignment horizontal="right" vertical="top" wrapText="1"/>
    </xf>
    <xf numFmtId="0" fontId="2" fillId="0" borderId="0" xfId="0" applyFont="1" applyBorder="1" applyAlignment="1">
      <alignment wrapText="1"/>
    </xf>
    <xf numFmtId="0" fontId="2" fillId="0" borderId="0" xfId="0" applyFont="1" applyBorder="1" applyAlignment="1">
      <alignment horizontal="center" vertical="top" wrapText="1"/>
    </xf>
    <xf numFmtId="4" fontId="2" fillId="0" borderId="0" xfId="0" applyNumberFormat="1" applyFont="1" applyBorder="1" applyAlignment="1">
      <alignment horizontal="right" vertical="top" wrapText="1"/>
    </xf>
    <xf numFmtId="165" fontId="2" fillId="0" borderId="0" xfId="0" applyNumberFormat="1" applyFont="1" applyBorder="1" applyAlignment="1">
      <alignment horizontal="right" vertical="top" wrapText="1"/>
    </xf>
    <xf numFmtId="165" fontId="2" fillId="0" borderId="0" xfId="0" applyNumberFormat="1" applyFont="1" applyAlignment="1">
      <alignment horizontal="right" vertical="top" wrapText="1"/>
    </xf>
    <xf numFmtId="4" fontId="2" fillId="0" borderId="0" xfId="0" applyNumberFormat="1" applyFont="1" applyFill="1" applyBorder="1" applyAlignment="1">
      <alignment horizontal="right" vertical="top" wrapText="1"/>
    </xf>
    <xf numFmtId="166" fontId="2" fillId="0" borderId="0" xfId="0" applyNumberFormat="1" applyFont="1" applyBorder="1" applyAlignment="1">
      <alignment horizontal="right" vertical="top" wrapText="1"/>
    </xf>
    <xf numFmtId="166" fontId="2" fillId="0" borderId="0" xfId="0" applyNumberFormat="1" applyFont="1" applyAlignment="1">
      <alignment horizontal="right" vertical="top" wrapText="1"/>
    </xf>
    <xf numFmtId="166" fontId="3" fillId="0" borderId="0" xfId="0" applyNumberFormat="1" applyFont="1" applyAlignment="1">
      <alignment horizontal="right" vertical="top" wrapText="1"/>
    </xf>
    <xf numFmtId="0" fontId="3" fillId="0" borderId="0" xfId="0" applyFont="1" applyBorder="1" applyAlignment="1">
      <alignment horizontal="center" vertical="top" wrapText="1"/>
    </xf>
    <xf numFmtId="166" fontId="3" fillId="0" borderId="0" xfId="0" applyNumberFormat="1" applyFont="1" applyBorder="1" applyAlignment="1">
      <alignment horizontal="right" vertical="top" wrapText="1"/>
    </xf>
    <xf numFmtId="4" fontId="2" fillId="0" borderId="0" xfId="0" applyNumberFormat="1" applyFont="1" applyBorder="1" applyAlignment="1">
      <alignment horizontal="center" vertical="top" wrapText="1"/>
    </xf>
    <xf numFmtId="165" fontId="3" fillId="0" borderId="0" xfId="0" applyNumberFormat="1" applyFont="1" applyBorder="1" applyAlignment="1">
      <alignment horizontal="left" vertical="top"/>
    </xf>
    <xf numFmtId="0" fontId="3" fillId="0" borderId="0" xfId="0" applyFont="1" applyFill="1" applyBorder="1" applyAlignment="1">
      <alignment horizontal="left" vertical="top" wrapText="1"/>
    </xf>
    <xf numFmtId="165" fontId="3" fillId="0" borderId="0" xfId="0" applyNumberFormat="1" applyFont="1" applyAlignment="1">
      <alignment horizontal="right" vertical="top" wrapText="1"/>
    </xf>
    <xf numFmtId="1" fontId="2" fillId="0" borderId="0" xfId="0" applyNumberFormat="1" applyFont="1" applyFill="1" applyBorder="1" applyAlignment="1">
      <alignment horizontal="right" vertical="top" wrapText="1"/>
    </xf>
    <xf numFmtId="1" fontId="5" fillId="0" borderId="0" xfId="0" applyNumberFormat="1" applyFont="1" applyFill="1" applyBorder="1" applyAlignment="1">
      <alignment horizontal="center" vertical="top" wrapText="1"/>
    </xf>
    <xf numFmtId="166" fontId="2" fillId="0" borderId="0" xfId="0" applyNumberFormat="1" applyFont="1" applyFill="1" applyBorder="1" applyAlignment="1">
      <alignment horizontal="right" vertical="top" wrapText="1"/>
    </xf>
    <xf numFmtId="0" fontId="2" fillId="0" borderId="0" xfId="0" applyFont="1" applyFill="1" applyBorder="1" applyAlignment="1">
      <alignment horizontal="center" vertical="top" wrapText="1"/>
    </xf>
    <xf numFmtId="166" fontId="2" fillId="0" borderId="0" xfId="0" applyNumberFormat="1" applyFont="1" applyFill="1" applyAlignment="1">
      <alignment horizontal="right" vertical="top" wrapText="1"/>
    </xf>
    <xf numFmtId="4" fontId="2" fillId="0" borderId="0" xfId="0" applyNumberFormat="1" applyFont="1" applyAlignment="1">
      <alignment horizontal="right" vertical="top" wrapText="1"/>
    </xf>
    <xf numFmtId="0" fontId="2" fillId="0" borderId="0" xfId="0" applyFont="1" applyBorder="1" applyAlignment="1">
      <alignment horizontal="left" vertical="top"/>
    </xf>
    <xf numFmtId="4" fontId="3" fillId="0" borderId="0" xfId="0" applyNumberFormat="1" applyFont="1" applyFill="1" applyBorder="1" applyAlignment="1">
      <alignment horizontal="right" vertical="top" wrapText="1"/>
    </xf>
    <xf numFmtId="4" fontId="2" fillId="0" borderId="0" xfId="0" applyNumberFormat="1" applyFont="1" applyFill="1" applyBorder="1" applyAlignment="1">
      <alignment horizontal="right" vertical="top"/>
    </xf>
    <xf numFmtId="0" fontId="3" fillId="0" borderId="0" xfId="0" applyFont="1" applyFill="1" applyBorder="1" applyAlignment="1">
      <alignment horizontal="center" vertical="top" wrapText="1"/>
    </xf>
    <xf numFmtId="166" fontId="3" fillId="0" borderId="0" xfId="0" applyNumberFormat="1" applyFont="1" applyFill="1" applyBorder="1" applyAlignment="1">
      <alignment horizontal="right" vertical="top" wrapText="1"/>
    </xf>
    <xf numFmtId="166" fontId="3" fillId="0" borderId="0" xfId="0" applyNumberFormat="1" applyFont="1" applyFill="1" applyAlignment="1">
      <alignment horizontal="right" vertical="top" wrapText="1"/>
    </xf>
    <xf numFmtId="0" fontId="2" fillId="0" borderId="0" xfId="0" applyFont="1" applyBorder="1" applyAlignment="1">
      <alignment vertical="top" wrapText="1"/>
    </xf>
    <xf numFmtId="0" fontId="2" fillId="0" borderId="0" xfId="0" applyFont="1" applyFill="1" applyBorder="1" applyAlignment="1">
      <alignment vertical="top" wrapText="1"/>
    </xf>
    <xf numFmtId="166" fontId="2" fillId="0" borderId="0" xfId="0" applyNumberFormat="1" applyFont="1" applyFill="1" applyBorder="1" applyAlignment="1">
      <alignment vertical="top" wrapText="1"/>
    </xf>
    <xf numFmtId="166" fontId="2" fillId="0" borderId="0" xfId="0" applyNumberFormat="1" applyFont="1" applyBorder="1" applyAlignment="1">
      <alignment vertical="top" wrapText="1"/>
    </xf>
    <xf numFmtId="0" fontId="2" fillId="0" borderId="0" xfId="0" applyFont="1" applyAlignment="1">
      <alignment vertical="top"/>
    </xf>
    <xf numFmtId="0" fontId="2" fillId="0" borderId="0" xfId="0" applyFont="1" applyFill="1" applyAlignment="1">
      <alignment vertical="top"/>
    </xf>
    <xf numFmtId="0" fontId="3" fillId="0" borderId="0" xfId="0" applyFont="1" applyAlignment="1">
      <alignment horizontal="left" vertical="top" wrapText="1"/>
    </xf>
    <xf numFmtId="2" fontId="4" fillId="0" borderId="0" xfId="0" applyNumberFormat="1" applyFont="1" applyFill="1" applyBorder="1" applyAlignment="1">
      <alignment horizontal="left" vertical="top"/>
    </xf>
    <xf numFmtId="0" fontId="2" fillId="0" borderId="0" xfId="0" applyFont="1" applyFill="1" applyBorder="1" applyAlignment="1">
      <alignment horizontal="center" vertical="top"/>
    </xf>
    <xf numFmtId="0" fontId="6" fillId="0" borderId="0" xfId="0" applyFont="1" applyAlignment="1">
      <alignment horizontal="left" vertical="top"/>
    </xf>
    <xf numFmtId="4" fontId="2" fillId="0" borderId="0" xfId="0" applyNumberFormat="1" applyFont="1" applyFill="1" applyBorder="1" applyAlignment="1">
      <alignment horizontal="center" vertical="top" wrapText="1"/>
    </xf>
    <xf numFmtId="1" fontId="2" fillId="0" borderId="0" xfId="0" applyNumberFormat="1"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Alignment="1">
      <alignment vertical="top" wrapText="1"/>
    </xf>
    <xf numFmtId="0" fontId="2" fillId="0" borderId="0" xfId="0" applyFont="1" applyBorder="1" applyAlignment="1">
      <alignment horizontal="left" vertical="top" wrapText="1"/>
    </xf>
    <xf numFmtId="0" fontId="3" fillId="0" borderId="0" xfId="0" applyFont="1" applyAlignment="1">
      <alignment vertical="top"/>
    </xf>
    <xf numFmtId="0" fontId="2" fillId="0" borderId="0" xfId="0" applyFont="1" applyBorder="1" applyAlignment="1">
      <alignment vertical="top"/>
    </xf>
    <xf numFmtId="0" fontId="2" fillId="0" borderId="0" xfId="0" applyFont="1" applyFill="1" applyBorder="1" applyAlignment="1">
      <alignment vertical="top"/>
    </xf>
    <xf numFmtId="0" fontId="2" fillId="2" borderId="0" xfId="0" applyFont="1" applyFill="1" applyBorder="1" applyAlignment="1">
      <alignment vertical="top"/>
    </xf>
    <xf numFmtId="167" fontId="2" fillId="0" borderId="0" xfId="0" applyNumberFormat="1" applyFont="1" applyBorder="1" applyAlignment="1">
      <alignment horizontal="right" vertical="top" wrapText="1"/>
    </xf>
    <xf numFmtId="0" fontId="3" fillId="0" borderId="0" xfId="0" applyFont="1" applyFill="1" applyBorder="1" applyAlignment="1">
      <alignment vertical="top" wrapText="1"/>
    </xf>
    <xf numFmtId="0" fontId="2" fillId="0" borderId="0" xfId="3" applyAlignment="1">
      <alignment horizontal="left" vertical="top" wrapText="1"/>
    </xf>
    <xf numFmtId="0" fontId="3" fillId="0" borderId="0" xfId="0" applyFont="1" applyBorder="1" applyAlignment="1">
      <alignment vertical="top" wrapText="1"/>
    </xf>
    <xf numFmtId="0" fontId="9" fillId="0" borderId="0" xfId="0" applyFont="1" applyFill="1" applyBorder="1" applyAlignment="1">
      <alignment horizontal="left" vertical="top" wrapText="1"/>
    </xf>
    <xf numFmtId="0" fontId="2" fillId="0" borderId="0" xfId="0" applyFont="1" applyAlignment="1">
      <alignment horizontal="justify" vertical="top" wrapText="1"/>
    </xf>
    <xf numFmtId="1" fontId="10" fillId="0" borderId="0" xfId="0" applyNumberFormat="1" applyFont="1" applyFill="1" applyBorder="1" applyAlignment="1">
      <alignment horizontal="right" vertical="top" wrapText="1"/>
    </xf>
    <xf numFmtId="0" fontId="10" fillId="0" borderId="0" xfId="0" applyFont="1" applyFill="1" applyBorder="1" applyAlignment="1">
      <alignment horizontal="left" vertical="top" wrapText="1"/>
    </xf>
    <xf numFmtId="0" fontId="10" fillId="0" borderId="0" xfId="0" applyFont="1" applyBorder="1" applyAlignment="1">
      <alignment horizontal="left" vertical="top" wrapText="1"/>
    </xf>
    <xf numFmtId="0" fontId="10" fillId="0" borderId="0" xfId="3" applyFont="1" applyAlignment="1">
      <alignment horizontal="left" vertical="top" wrapText="1"/>
    </xf>
    <xf numFmtId="166" fontId="2" fillId="3" borderId="0" xfId="0" applyNumberFormat="1" applyFont="1" applyFill="1" applyBorder="1" applyAlignment="1" applyProtection="1">
      <alignment horizontal="right" vertical="top" wrapText="1"/>
      <protection locked="0"/>
    </xf>
    <xf numFmtId="166" fontId="2" fillId="0" borderId="0" xfId="0" applyNumberFormat="1" applyFont="1" applyAlignment="1" applyProtection="1">
      <alignment horizontal="right" vertical="top" wrapText="1"/>
      <protection locked="0"/>
    </xf>
    <xf numFmtId="166" fontId="2" fillId="0" borderId="0" xfId="0" applyNumberFormat="1" applyFont="1" applyBorder="1" applyAlignment="1" applyProtection="1">
      <alignment horizontal="right" vertical="top" wrapText="1"/>
      <protection locked="0"/>
    </xf>
    <xf numFmtId="166" fontId="2" fillId="0" borderId="0" xfId="0" applyNumberFormat="1" applyFont="1" applyBorder="1" applyAlignment="1" applyProtection="1">
      <alignment vertical="top" wrapText="1"/>
      <protection locked="0"/>
    </xf>
    <xf numFmtId="0" fontId="2" fillId="0" borderId="0" xfId="0" applyFont="1" applyBorder="1" applyAlignment="1" applyProtection="1">
      <alignment wrapText="1"/>
      <protection locked="0"/>
    </xf>
    <xf numFmtId="4" fontId="2" fillId="0" borderId="0" xfId="0" applyNumberFormat="1" applyFont="1" applyAlignment="1" applyProtection="1">
      <alignment horizontal="right" vertical="top" wrapText="1"/>
      <protection locked="0"/>
    </xf>
    <xf numFmtId="166" fontId="2" fillId="0" borderId="0" xfId="0" applyNumberFormat="1" applyFont="1" applyFill="1" applyAlignment="1" applyProtection="1">
      <alignment horizontal="right" vertical="top" wrapText="1"/>
      <protection locked="0"/>
    </xf>
    <xf numFmtId="166" fontId="2" fillId="0" borderId="0" xfId="0" applyNumberFormat="1" applyFont="1" applyFill="1" applyBorder="1" applyAlignment="1" applyProtection="1">
      <alignment horizontal="right" vertical="top" wrapText="1"/>
      <protection locked="0"/>
    </xf>
    <xf numFmtId="166" fontId="3" fillId="0" borderId="0" xfId="0" applyNumberFormat="1" applyFont="1" applyBorder="1" applyAlignment="1" applyProtection="1">
      <alignment horizontal="right" vertical="top" wrapText="1"/>
      <protection locked="0"/>
    </xf>
    <xf numFmtId="166" fontId="3" fillId="0" borderId="0" xfId="0" applyNumberFormat="1" applyFont="1" applyAlignment="1" applyProtection="1">
      <alignment horizontal="right" vertical="top" wrapText="1"/>
      <protection locked="0"/>
    </xf>
    <xf numFmtId="166" fontId="2" fillId="0" borderId="0" xfId="0" applyNumberFormat="1" applyFont="1" applyAlignment="1" applyProtection="1">
      <alignment vertical="top"/>
      <protection locked="0"/>
    </xf>
    <xf numFmtId="0" fontId="4" fillId="0" borderId="1" xfId="0" applyFont="1" applyBorder="1" applyAlignment="1">
      <alignment horizontal="left" vertical="top" wrapText="1"/>
    </xf>
    <xf numFmtId="0" fontId="2" fillId="0" borderId="1" xfId="0" applyFont="1" applyBorder="1" applyAlignment="1">
      <alignment horizontal="center" vertical="top"/>
    </xf>
    <xf numFmtId="4" fontId="2" fillId="0" borderId="1" xfId="0" applyNumberFormat="1" applyFont="1" applyBorder="1" applyAlignment="1">
      <alignment horizontal="right" vertical="top"/>
    </xf>
    <xf numFmtId="165" fontId="2" fillId="0" borderId="1" xfId="0" applyNumberFormat="1" applyFont="1" applyBorder="1" applyAlignment="1">
      <alignment horizontal="right" vertical="top"/>
    </xf>
    <xf numFmtId="166" fontId="3" fillId="0" borderId="1" xfId="0" applyNumberFormat="1" applyFont="1" applyBorder="1" applyAlignment="1">
      <alignment horizontal="right" vertical="top"/>
    </xf>
    <xf numFmtId="0" fontId="2" fillId="0" borderId="0" xfId="0" applyFont="1" applyBorder="1" applyAlignment="1">
      <alignment horizontal="left" vertical="top" wrapText="1"/>
    </xf>
    <xf numFmtId="0" fontId="2" fillId="0" borderId="0" xfId="0" applyFont="1" applyAlignment="1">
      <alignment horizontal="justify" vertical="top" wrapText="1"/>
    </xf>
    <xf numFmtId="0" fontId="2" fillId="0" borderId="0" xfId="0" applyFont="1" applyBorder="1" applyAlignment="1">
      <alignment horizontal="justify" vertical="top" wrapText="1"/>
    </xf>
    <xf numFmtId="166" fontId="11" fillId="0" borderId="0" xfId="0" applyNumberFormat="1" applyFont="1" applyBorder="1" applyAlignment="1" applyProtection="1">
      <alignment vertical="top" wrapText="1"/>
      <protection locked="0"/>
    </xf>
    <xf numFmtId="0" fontId="11" fillId="0" borderId="0" xfId="0" applyFont="1" applyFill="1" applyBorder="1" applyAlignment="1">
      <alignment horizontal="left" vertical="top" wrapText="1"/>
    </xf>
  </cellXfs>
  <cellStyles count="6">
    <cellStyle name="Comma 2" xfId="1"/>
    <cellStyle name="Navadno 3" xfId="2"/>
    <cellStyle name="Normal" xfId="0" builtinId="0"/>
    <cellStyle name="Normal 2" xfId="5"/>
    <cellStyle name="popis opomba" xfId="4"/>
    <cellStyle name="popis postavka"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K251"/>
  <sheetViews>
    <sheetView showZeros="0" tabSelected="1" view="pageBreakPreview" topLeftCell="A118" zoomScaleNormal="100" zoomScaleSheetLayoutView="100" zoomScalePageLayoutView="80" workbookViewId="0">
      <selection activeCell="B120" sqref="B120"/>
    </sheetView>
  </sheetViews>
  <sheetFormatPr defaultColWidth="9.1796875" defaultRowHeight="14" x14ac:dyDescent="0.25"/>
  <cols>
    <col min="1" max="1" width="4.1796875" style="1" customWidth="1"/>
    <col min="2" max="2" width="36.26953125" style="59" customWidth="1"/>
    <col min="3" max="3" width="5.7265625" style="6" customWidth="1"/>
    <col min="4" max="4" width="8.26953125" style="3" customWidth="1"/>
    <col min="5" max="5" width="13.26953125" style="4" customWidth="1"/>
    <col min="6" max="6" width="15.26953125" style="4" customWidth="1"/>
    <col min="7" max="16384" width="9.1796875" style="61"/>
  </cols>
  <sheetData>
    <row r="1" spans="1:245" ht="15" customHeight="1" x14ac:dyDescent="0.25">
      <c r="B1" s="2" t="s">
        <v>19</v>
      </c>
      <c r="C1" s="60" t="s">
        <v>110</v>
      </c>
    </row>
    <row r="2" spans="1:245" ht="15" customHeight="1" x14ac:dyDescent="0.25">
      <c r="C2" s="60" t="s">
        <v>111</v>
      </c>
      <c r="D2" s="5"/>
      <c r="E2" s="5"/>
      <c r="F2" s="5"/>
    </row>
    <row r="3" spans="1:245" ht="15" customHeight="1" x14ac:dyDescent="0.25">
      <c r="C3" s="60"/>
      <c r="E3" s="5"/>
      <c r="F3" s="5"/>
    </row>
    <row r="4" spans="1:245" ht="15" customHeight="1" x14ac:dyDescent="0.25">
      <c r="C4" s="60"/>
      <c r="E4" s="5"/>
      <c r="F4" s="5"/>
    </row>
    <row r="5" spans="1:245" ht="15" customHeight="1" x14ac:dyDescent="0.25">
      <c r="B5" s="2" t="s">
        <v>32</v>
      </c>
      <c r="C5" s="60" t="s">
        <v>115</v>
      </c>
      <c r="D5" s="60"/>
      <c r="E5" s="60"/>
      <c r="F5" s="60"/>
    </row>
    <row r="6" spans="1:245" s="39" customFormat="1" ht="15" customHeight="1" x14ac:dyDescent="0.25">
      <c r="A6" s="1"/>
      <c r="B6" s="59"/>
      <c r="C6" s="60"/>
      <c r="D6" s="60"/>
      <c r="E6" s="60"/>
      <c r="F6" s="60"/>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1"/>
      <c r="FP6" s="61"/>
      <c r="FQ6" s="61"/>
      <c r="FR6" s="61"/>
      <c r="FS6" s="61"/>
      <c r="FT6" s="61"/>
      <c r="FU6" s="61"/>
      <c r="FV6" s="61"/>
      <c r="FW6" s="61"/>
      <c r="FX6" s="61"/>
      <c r="FY6" s="61"/>
      <c r="FZ6" s="61"/>
      <c r="GA6" s="61"/>
      <c r="GB6" s="61"/>
      <c r="GC6" s="61"/>
      <c r="GD6" s="61"/>
      <c r="GE6" s="61"/>
      <c r="GF6" s="61"/>
      <c r="GG6" s="61"/>
      <c r="GH6" s="61"/>
      <c r="GI6" s="61"/>
      <c r="GJ6" s="61"/>
      <c r="GK6" s="61"/>
      <c r="GL6" s="61"/>
      <c r="GM6" s="61"/>
      <c r="GN6" s="61"/>
      <c r="GO6" s="61"/>
      <c r="GP6" s="61"/>
      <c r="GQ6" s="61"/>
      <c r="GR6" s="61"/>
      <c r="GS6" s="61"/>
      <c r="GT6" s="61"/>
      <c r="GU6" s="61"/>
      <c r="GV6" s="61"/>
      <c r="GW6" s="61"/>
      <c r="GX6" s="61"/>
      <c r="GY6" s="61"/>
      <c r="GZ6" s="61"/>
      <c r="HA6" s="61"/>
      <c r="HB6" s="61"/>
      <c r="HC6" s="61"/>
      <c r="HD6" s="61"/>
      <c r="HE6" s="61"/>
      <c r="HF6" s="61"/>
      <c r="HG6" s="61"/>
      <c r="HH6" s="61"/>
      <c r="HI6" s="61"/>
      <c r="HJ6" s="61"/>
      <c r="HK6" s="61"/>
      <c r="HL6" s="61"/>
      <c r="HM6" s="61"/>
      <c r="HN6" s="61"/>
      <c r="HO6" s="61"/>
      <c r="HP6" s="61"/>
      <c r="HQ6" s="61"/>
      <c r="HR6" s="61"/>
      <c r="HS6" s="61"/>
      <c r="HT6" s="61"/>
      <c r="HU6" s="61"/>
      <c r="HV6" s="61"/>
      <c r="HW6" s="61"/>
      <c r="HX6" s="61"/>
      <c r="HY6" s="61"/>
      <c r="HZ6" s="61"/>
      <c r="IA6" s="61"/>
      <c r="IB6" s="61"/>
      <c r="IC6" s="61"/>
      <c r="ID6" s="61"/>
      <c r="IE6" s="61"/>
      <c r="IF6" s="61"/>
      <c r="IG6" s="61"/>
      <c r="IH6" s="61"/>
      <c r="II6" s="61"/>
      <c r="IJ6" s="61"/>
      <c r="IK6" s="61"/>
    </row>
    <row r="7" spans="1:245" s="39" customFormat="1" ht="15" customHeight="1" x14ac:dyDescent="0.25">
      <c r="A7" s="1"/>
      <c r="B7" s="59"/>
      <c r="C7" s="51"/>
      <c r="D7" s="51"/>
      <c r="E7" s="51"/>
      <c r="F7" s="5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c r="FJ7" s="61"/>
      <c r="FK7" s="61"/>
      <c r="FL7" s="61"/>
      <c r="FM7" s="61"/>
      <c r="FN7" s="61"/>
      <c r="FO7" s="61"/>
      <c r="FP7" s="61"/>
      <c r="FQ7" s="61"/>
      <c r="FR7" s="61"/>
      <c r="FS7" s="61"/>
      <c r="FT7" s="61"/>
      <c r="FU7" s="61"/>
      <c r="FV7" s="61"/>
      <c r="FW7" s="61"/>
      <c r="FX7" s="61"/>
      <c r="FY7" s="61"/>
      <c r="FZ7" s="61"/>
      <c r="GA7" s="61"/>
      <c r="GB7" s="61"/>
      <c r="GC7" s="61"/>
      <c r="GD7" s="61"/>
      <c r="GE7" s="61"/>
      <c r="GF7" s="61"/>
      <c r="GG7" s="61"/>
      <c r="GH7" s="61"/>
      <c r="GI7" s="61"/>
      <c r="GJ7" s="61"/>
      <c r="GK7" s="61"/>
      <c r="GL7" s="61"/>
      <c r="GM7" s="61"/>
      <c r="GN7" s="61"/>
      <c r="GO7" s="61"/>
      <c r="GP7" s="61"/>
      <c r="GQ7" s="61"/>
      <c r="GR7" s="61"/>
      <c r="GS7" s="61"/>
      <c r="GT7" s="61"/>
      <c r="GU7" s="61"/>
      <c r="GV7" s="61"/>
      <c r="GW7" s="61"/>
      <c r="GX7" s="61"/>
      <c r="GY7" s="61"/>
      <c r="GZ7" s="61"/>
      <c r="HA7" s="61"/>
      <c r="HB7" s="61"/>
      <c r="HC7" s="61"/>
      <c r="HD7" s="61"/>
      <c r="HE7" s="61"/>
      <c r="HF7" s="61"/>
      <c r="HG7" s="61"/>
      <c r="HH7" s="61"/>
      <c r="HI7" s="61"/>
      <c r="HJ7" s="61"/>
      <c r="HK7" s="61"/>
      <c r="HL7" s="61"/>
      <c r="HM7" s="61"/>
      <c r="HN7" s="61"/>
      <c r="HO7" s="61"/>
      <c r="HP7" s="61"/>
      <c r="HQ7" s="61"/>
      <c r="HR7" s="61"/>
      <c r="HS7" s="61"/>
      <c r="HT7" s="61"/>
      <c r="HU7" s="61"/>
      <c r="HV7" s="61"/>
      <c r="HW7" s="61"/>
      <c r="HX7" s="61"/>
      <c r="HY7" s="61"/>
      <c r="HZ7" s="61"/>
      <c r="IA7" s="61"/>
      <c r="IB7" s="61"/>
      <c r="IC7" s="61"/>
      <c r="ID7" s="61"/>
      <c r="IE7" s="61"/>
      <c r="IF7" s="61"/>
      <c r="IG7" s="61"/>
      <c r="IH7" s="61"/>
      <c r="II7" s="61"/>
      <c r="IJ7" s="61"/>
      <c r="IK7" s="61"/>
    </row>
    <row r="8" spans="1:245" s="39" customFormat="1" ht="15" customHeight="1" x14ac:dyDescent="0.25">
      <c r="A8" s="1"/>
      <c r="B8" s="59"/>
      <c r="C8" s="60" t="s">
        <v>36</v>
      </c>
      <c r="D8" s="51"/>
      <c r="E8" s="51"/>
      <c r="F8" s="5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A8" s="61"/>
      <c r="FB8" s="61"/>
      <c r="FC8" s="61"/>
      <c r="FD8" s="61"/>
      <c r="FE8" s="61"/>
      <c r="FF8" s="61"/>
      <c r="FG8" s="61"/>
      <c r="FH8" s="61"/>
      <c r="FI8" s="61"/>
      <c r="FJ8" s="61"/>
      <c r="FK8" s="61"/>
      <c r="FL8" s="61"/>
      <c r="FM8" s="61"/>
      <c r="FN8" s="61"/>
      <c r="FO8" s="61"/>
      <c r="FP8" s="61"/>
      <c r="FQ8" s="61"/>
      <c r="FR8" s="61"/>
      <c r="FS8" s="61"/>
      <c r="FT8" s="61"/>
      <c r="FU8" s="61"/>
      <c r="FV8" s="61"/>
      <c r="FW8" s="61"/>
      <c r="FX8" s="61"/>
      <c r="FY8" s="61"/>
      <c r="FZ8" s="61"/>
      <c r="GA8" s="61"/>
      <c r="GB8" s="61"/>
      <c r="GC8" s="61"/>
      <c r="GD8" s="61"/>
      <c r="GE8" s="61"/>
      <c r="GF8" s="61"/>
      <c r="GG8" s="61"/>
      <c r="GH8" s="61"/>
      <c r="GI8" s="61"/>
      <c r="GJ8" s="61"/>
      <c r="GK8" s="61"/>
      <c r="GL8" s="61"/>
      <c r="GM8" s="61"/>
      <c r="GN8" s="61"/>
      <c r="GO8" s="61"/>
      <c r="GP8" s="61"/>
      <c r="GQ8" s="61"/>
      <c r="GR8" s="61"/>
      <c r="GS8" s="61"/>
      <c r="GT8" s="61"/>
      <c r="GU8" s="61"/>
      <c r="GV8" s="61"/>
      <c r="GW8" s="61"/>
      <c r="GX8" s="61"/>
      <c r="GY8" s="61"/>
      <c r="GZ8" s="61"/>
      <c r="HA8" s="61"/>
      <c r="HB8" s="61"/>
      <c r="HC8" s="61"/>
      <c r="HD8" s="61"/>
      <c r="HE8" s="61"/>
      <c r="HF8" s="61"/>
      <c r="HG8" s="61"/>
      <c r="HH8" s="61"/>
      <c r="HI8" s="61"/>
      <c r="HJ8" s="61"/>
      <c r="HK8" s="61"/>
      <c r="HL8" s="61"/>
      <c r="HM8" s="61"/>
      <c r="HN8" s="61"/>
      <c r="HO8" s="61"/>
      <c r="HP8" s="61"/>
      <c r="HQ8" s="61"/>
      <c r="HR8" s="61"/>
      <c r="HS8" s="61"/>
      <c r="HT8" s="61"/>
      <c r="HU8" s="61"/>
      <c r="HV8" s="61"/>
      <c r="HW8" s="61"/>
      <c r="HX8" s="61"/>
      <c r="HY8" s="61"/>
      <c r="HZ8" s="61"/>
      <c r="IA8" s="61"/>
      <c r="IB8" s="61"/>
      <c r="IC8" s="61"/>
      <c r="ID8" s="61"/>
      <c r="IE8" s="61"/>
      <c r="IF8" s="61"/>
      <c r="IG8" s="61"/>
      <c r="IH8" s="61"/>
      <c r="II8" s="61"/>
      <c r="IJ8" s="61"/>
      <c r="IK8" s="61"/>
    </row>
    <row r="9" spans="1:245" s="39" customFormat="1" ht="15" customHeight="1" x14ac:dyDescent="0.25">
      <c r="A9" s="1"/>
      <c r="B9" s="59"/>
      <c r="C9" s="54"/>
      <c r="D9" s="51"/>
      <c r="E9" s="51"/>
      <c r="F9" s="5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row>
    <row r="10" spans="1:245" s="39" customFormat="1" ht="15" customHeight="1" x14ac:dyDescent="0.25">
      <c r="A10" s="1"/>
      <c r="B10" s="59"/>
      <c r="C10" s="51"/>
      <c r="D10" s="51"/>
      <c r="E10" s="51"/>
      <c r="F10" s="5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row>
    <row r="11" spans="1:245" s="39" customFormat="1" ht="15" customHeight="1" x14ac:dyDescent="0.25">
      <c r="A11" s="1"/>
      <c r="B11" s="59"/>
      <c r="C11" s="54" t="s">
        <v>42</v>
      </c>
      <c r="D11" s="51"/>
      <c r="E11" s="51"/>
      <c r="F11" s="5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c r="HA11" s="61"/>
      <c r="HB11" s="61"/>
      <c r="HC11" s="61"/>
      <c r="HD11" s="61"/>
      <c r="HE11" s="61"/>
      <c r="HF11" s="61"/>
      <c r="HG11" s="61"/>
      <c r="HH11" s="61"/>
      <c r="HI11" s="61"/>
      <c r="HJ11" s="61"/>
      <c r="HK11" s="61"/>
      <c r="HL11" s="61"/>
      <c r="HM11" s="61"/>
      <c r="HN11" s="61"/>
      <c r="HO11" s="61"/>
      <c r="HP11" s="61"/>
      <c r="HQ11" s="61"/>
      <c r="HR11" s="61"/>
      <c r="HS11" s="61"/>
      <c r="HT11" s="61"/>
      <c r="HU11" s="61"/>
      <c r="HV11" s="61"/>
      <c r="HW11" s="61"/>
      <c r="HX11" s="61"/>
      <c r="HY11" s="61"/>
      <c r="HZ11" s="61"/>
      <c r="IA11" s="61"/>
      <c r="IB11" s="61"/>
      <c r="IC11" s="61"/>
      <c r="ID11" s="61"/>
      <c r="IE11" s="61"/>
      <c r="IF11" s="61"/>
      <c r="IG11" s="61"/>
      <c r="IH11" s="61"/>
      <c r="II11" s="61"/>
      <c r="IJ11" s="61"/>
      <c r="IK11" s="61"/>
    </row>
    <row r="12" spans="1:245" s="39" customFormat="1" ht="15" customHeight="1" x14ac:dyDescent="0.25">
      <c r="A12" s="1"/>
      <c r="B12" s="59"/>
      <c r="C12" s="51"/>
      <c r="D12" s="51"/>
      <c r="E12" s="51"/>
      <c r="F12" s="5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c r="HA12" s="61"/>
      <c r="HB12" s="61"/>
      <c r="HC12" s="61"/>
      <c r="HD12" s="61"/>
      <c r="HE12" s="61"/>
      <c r="HF12" s="61"/>
      <c r="HG12" s="61"/>
      <c r="HH12" s="61"/>
      <c r="HI12" s="61"/>
      <c r="HJ12" s="61"/>
      <c r="HK12" s="61"/>
      <c r="HL12" s="61"/>
      <c r="HM12" s="61"/>
      <c r="HN12" s="61"/>
      <c r="HO12" s="61"/>
      <c r="HP12" s="61"/>
      <c r="HQ12" s="61"/>
      <c r="HR12" s="61"/>
      <c r="HS12" s="61"/>
      <c r="HT12" s="61"/>
      <c r="HU12" s="61"/>
      <c r="HV12" s="61"/>
      <c r="HW12" s="61"/>
      <c r="HX12" s="61"/>
      <c r="HY12" s="61"/>
      <c r="HZ12" s="61"/>
      <c r="IA12" s="61"/>
      <c r="IB12" s="61"/>
      <c r="IC12" s="61"/>
      <c r="ID12" s="61"/>
      <c r="IE12" s="61"/>
      <c r="IF12" s="61"/>
      <c r="IG12" s="61"/>
      <c r="IH12" s="61"/>
      <c r="II12" s="61"/>
      <c r="IJ12" s="61"/>
      <c r="IK12" s="61"/>
    </row>
    <row r="13" spans="1:245" s="39" customFormat="1" ht="15" customHeight="1" x14ac:dyDescent="0.25">
      <c r="A13" s="1"/>
      <c r="B13" s="59"/>
      <c r="C13" s="6"/>
      <c r="D13" s="3"/>
      <c r="E13" s="4"/>
      <c r="F13" s="4"/>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row>
    <row r="14" spans="1:245" s="39" customFormat="1" ht="15" customHeight="1" x14ac:dyDescent="0.25">
      <c r="A14" s="1"/>
      <c r="B14" s="2" t="s">
        <v>21</v>
      </c>
      <c r="C14" s="60" t="s">
        <v>31</v>
      </c>
      <c r="D14" s="3"/>
      <c r="E14" s="4"/>
      <c r="F14" s="4"/>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61"/>
      <c r="GH14" s="61"/>
      <c r="GI14" s="61"/>
      <c r="GJ14" s="61"/>
      <c r="GK14" s="61"/>
      <c r="GL14" s="61"/>
      <c r="GM14" s="61"/>
      <c r="GN14" s="61"/>
      <c r="GO14" s="61"/>
      <c r="GP14" s="61"/>
      <c r="GQ14" s="61"/>
      <c r="GR14" s="61"/>
      <c r="GS14" s="61"/>
      <c r="GT14" s="61"/>
      <c r="GU14" s="61"/>
      <c r="GV14" s="61"/>
      <c r="GW14" s="61"/>
      <c r="GX14" s="61"/>
      <c r="GY14" s="61"/>
      <c r="GZ14" s="61"/>
      <c r="HA14" s="61"/>
      <c r="HB14" s="61"/>
      <c r="HC14" s="61"/>
      <c r="HD14" s="61"/>
      <c r="HE14" s="61"/>
      <c r="HF14" s="61"/>
      <c r="HG14" s="61"/>
      <c r="HH14" s="61"/>
      <c r="HI14" s="61"/>
      <c r="HJ14" s="61"/>
      <c r="HK14" s="61"/>
      <c r="HL14" s="61"/>
      <c r="HM14" s="61"/>
      <c r="HN14" s="61"/>
      <c r="HO14" s="61"/>
      <c r="HP14" s="61"/>
      <c r="HQ14" s="61"/>
      <c r="HR14" s="61"/>
      <c r="HS14" s="61"/>
      <c r="HT14" s="61"/>
      <c r="HU14" s="61"/>
      <c r="HV14" s="61"/>
      <c r="HW14" s="61"/>
      <c r="HX14" s="61"/>
      <c r="HY14" s="61"/>
      <c r="HZ14" s="61"/>
      <c r="IA14" s="61"/>
      <c r="IB14" s="61"/>
      <c r="IC14" s="61"/>
      <c r="ID14" s="61"/>
      <c r="IE14" s="61"/>
      <c r="IF14" s="61"/>
      <c r="IG14" s="61"/>
      <c r="IH14" s="61"/>
      <c r="II14" s="61"/>
      <c r="IJ14" s="61"/>
      <c r="IK14" s="61"/>
    </row>
    <row r="15" spans="1:245" s="39" customFormat="1" ht="15" customHeight="1" x14ac:dyDescent="0.25">
      <c r="A15" s="1"/>
      <c r="B15" s="59"/>
      <c r="C15" s="60" t="s">
        <v>112</v>
      </c>
      <c r="D15" s="3"/>
      <c r="E15" s="4"/>
      <c r="F15" s="4"/>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c r="FN15" s="61"/>
      <c r="FO15" s="61"/>
      <c r="FP15" s="61"/>
      <c r="FQ15" s="61"/>
      <c r="FR15" s="61"/>
      <c r="FS15" s="61"/>
      <c r="FT15" s="61"/>
      <c r="FU15" s="61"/>
      <c r="FV15" s="61"/>
      <c r="FW15" s="61"/>
      <c r="FX15" s="61"/>
      <c r="FY15" s="61"/>
      <c r="FZ15" s="61"/>
      <c r="GA15" s="61"/>
      <c r="GB15" s="61"/>
      <c r="GC15" s="61"/>
      <c r="GD15" s="61"/>
      <c r="GE15" s="61"/>
      <c r="GF15" s="61"/>
      <c r="GG15" s="61"/>
      <c r="GH15" s="61"/>
      <c r="GI15" s="61"/>
      <c r="GJ15" s="61"/>
      <c r="GK15" s="61"/>
      <c r="GL15" s="61"/>
      <c r="GM15" s="61"/>
      <c r="GN15" s="61"/>
      <c r="GO15" s="61"/>
      <c r="GP15" s="61"/>
      <c r="GQ15" s="61"/>
      <c r="GR15" s="61"/>
      <c r="GS15" s="61"/>
      <c r="GT15" s="61"/>
      <c r="GU15" s="61"/>
      <c r="GV15" s="61"/>
      <c r="GW15" s="61"/>
      <c r="GX15" s="61"/>
      <c r="GY15" s="61"/>
      <c r="GZ15" s="61"/>
      <c r="HA15" s="61"/>
      <c r="HB15" s="61"/>
      <c r="HC15" s="61"/>
      <c r="HD15" s="61"/>
      <c r="HE15" s="61"/>
      <c r="HF15" s="61"/>
      <c r="HG15" s="61"/>
      <c r="HH15" s="61"/>
      <c r="HI15" s="61"/>
      <c r="HJ15" s="61"/>
      <c r="HK15" s="61"/>
      <c r="HL15" s="61"/>
      <c r="HM15" s="61"/>
      <c r="HN15" s="61"/>
      <c r="HO15" s="61"/>
      <c r="HP15" s="61"/>
      <c r="HQ15" s="61"/>
      <c r="HR15" s="61"/>
      <c r="HS15" s="61"/>
      <c r="HT15" s="61"/>
      <c r="HU15" s="61"/>
      <c r="HV15" s="61"/>
      <c r="HW15" s="61"/>
      <c r="HX15" s="61"/>
      <c r="HY15" s="61"/>
      <c r="HZ15" s="61"/>
      <c r="IA15" s="61"/>
      <c r="IB15" s="61"/>
      <c r="IC15" s="61"/>
      <c r="ID15" s="61"/>
      <c r="IE15" s="61"/>
      <c r="IF15" s="61"/>
      <c r="IG15" s="61"/>
      <c r="IH15" s="61"/>
      <c r="II15" s="61"/>
      <c r="IJ15" s="61"/>
      <c r="IK15" s="61"/>
    </row>
    <row r="16" spans="1:245" s="39" customFormat="1" ht="15" customHeight="1" x14ac:dyDescent="0.25">
      <c r="A16" s="1"/>
      <c r="B16" s="59"/>
      <c r="C16" s="60" t="s">
        <v>113</v>
      </c>
      <c r="D16" s="3"/>
      <c r="E16" s="4"/>
      <c r="F16" s="4"/>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c r="FG16" s="61"/>
      <c r="FH16" s="61"/>
      <c r="FI16" s="61"/>
      <c r="FJ16" s="61"/>
      <c r="FK16" s="61"/>
      <c r="FL16" s="61"/>
      <c r="FM16" s="61"/>
      <c r="FN16" s="61"/>
      <c r="FO16" s="61"/>
      <c r="FP16" s="61"/>
      <c r="FQ16" s="61"/>
      <c r="FR16" s="61"/>
      <c r="FS16" s="61"/>
      <c r="FT16" s="61"/>
      <c r="FU16" s="61"/>
      <c r="FV16" s="61"/>
      <c r="FW16" s="61"/>
      <c r="FX16" s="61"/>
      <c r="FY16" s="61"/>
      <c r="FZ16" s="61"/>
      <c r="GA16" s="61"/>
      <c r="GB16" s="61"/>
      <c r="GC16" s="61"/>
      <c r="GD16" s="61"/>
      <c r="GE16" s="61"/>
      <c r="GF16" s="61"/>
      <c r="GG16" s="61"/>
      <c r="GH16" s="61"/>
      <c r="GI16" s="61"/>
      <c r="GJ16" s="61"/>
      <c r="GK16" s="61"/>
      <c r="GL16" s="61"/>
      <c r="GM16" s="61"/>
      <c r="GN16" s="61"/>
      <c r="GO16" s="61"/>
      <c r="GP16" s="61"/>
      <c r="GQ16" s="61"/>
      <c r="GR16" s="61"/>
      <c r="GS16" s="61"/>
      <c r="GT16" s="61"/>
      <c r="GU16" s="61"/>
      <c r="GV16" s="61"/>
      <c r="GW16" s="61"/>
      <c r="GX16" s="61"/>
      <c r="GY16" s="61"/>
      <c r="GZ16" s="61"/>
      <c r="HA16" s="61"/>
      <c r="HB16" s="61"/>
      <c r="HC16" s="61"/>
      <c r="HD16" s="61"/>
      <c r="HE16" s="61"/>
      <c r="HF16" s="61"/>
      <c r="HG16" s="61"/>
      <c r="HH16" s="61"/>
      <c r="HI16" s="61"/>
      <c r="HJ16" s="61"/>
      <c r="HK16" s="61"/>
      <c r="HL16" s="61"/>
      <c r="HM16" s="61"/>
      <c r="HN16" s="61"/>
      <c r="HO16" s="61"/>
      <c r="HP16" s="61"/>
      <c r="HQ16" s="61"/>
      <c r="HR16" s="61"/>
      <c r="HS16" s="61"/>
      <c r="HT16" s="61"/>
      <c r="HU16" s="61"/>
      <c r="HV16" s="61"/>
      <c r="HW16" s="61"/>
      <c r="HX16" s="61"/>
      <c r="HY16" s="61"/>
      <c r="HZ16" s="61"/>
      <c r="IA16" s="61"/>
      <c r="IB16" s="61"/>
      <c r="IC16" s="61"/>
      <c r="ID16" s="61"/>
      <c r="IE16" s="61"/>
      <c r="IF16" s="61"/>
      <c r="IG16" s="61"/>
      <c r="IH16" s="61"/>
      <c r="II16" s="61"/>
      <c r="IJ16" s="61"/>
      <c r="IK16" s="61"/>
    </row>
    <row r="17" spans="1:245" s="39" customFormat="1" ht="15" customHeight="1" x14ac:dyDescent="0.25">
      <c r="A17" s="1"/>
      <c r="B17" s="59"/>
      <c r="C17" s="60" t="s">
        <v>22</v>
      </c>
      <c r="D17" s="3"/>
      <c r="E17" s="4"/>
      <c r="F17" s="4"/>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c r="FN17" s="61"/>
      <c r="FO17" s="61"/>
      <c r="FP17" s="61"/>
      <c r="FQ17" s="61"/>
      <c r="FR17" s="61"/>
      <c r="FS17" s="61"/>
      <c r="FT17" s="61"/>
      <c r="FU17" s="61"/>
      <c r="FV17" s="61"/>
      <c r="FW17" s="61"/>
      <c r="FX17" s="61"/>
      <c r="FY17" s="61"/>
      <c r="FZ17" s="61"/>
      <c r="GA17" s="61"/>
      <c r="GB17" s="61"/>
      <c r="GC17" s="61"/>
      <c r="GD17" s="61"/>
      <c r="GE17" s="61"/>
      <c r="GF17" s="61"/>
      <c r="GG17" s="61"/>
      <c r="GH17" s="61"/>
      <c r="GI17" s="61"/>
      <c r="GJ17" s="61"/>
      <c r="GK17" s="61"/>
      <c r="GL17" s="61"/>
      <c r="GM17" s="61"/>
      <c r="GN17" s="61"/>
      <c r="GO17" s="61"/>
      <c r="GP17" s="61"/>
      <c r="GQ17" s="61"/>
      <c r="GR17" s="61"/>
      <c r="GS17" s="61"/>
      <c r="GT17" s="61"/>
      <c r="GU17" s="61"/>
      <c r="GV17" s="61"/>
      <c r="GW17" s="61"/>
      <c r="GX17" s="61"/>
      <c r="GY17" s="61"/>
      <c r="GZ17" s="61"/>
      <c r="HA17" s="61"/>
      <c r="HB17" s="61"/>
      <c r="HC17" s="61"/>
      <c r="HD17" s="61"/>
      <c r="HE17" s="61"/>
      <c r="HF17" s="61"/>
      <c r="HG17" s="61"/>
      <c r="HH17" s="61"/>
      <c r="HI17" s="61"/>
      <c r="HJ17" s="61"/>
      <c r="HK17" s="61"/>
      <c r="HL17" s="61"/>
      <c r="HM17" s="61"/>
      <c r="HN17" s="61"/>
      <c r="HO17" s="61"/>
      <c r="HP17" s="61"/>
      <c r="HQ17" s="61"/>
      <c r="HR17" s="61"/>
      <c r="HS17" s="61"/>
      <c r="HT17" s="61"/>
      <c r="HU17" s="61"/>
      <c r="HV17" s="61"/>
      <c r="HW17" s="61"/>
      <c r="HX17" s="61"/>
      <c r="HY17" s="61"/>
      <c r="HZ17" s="61"/>
      <c r="IA17" s="61"/>
      <c r="IB17" s="61"/>
      <c r="IC17" s="61"/>
      <c r="ID17" s="61"/>
      <c r="IE17" s="61"/>
      <c r="IF17" s="61"/>
      <c r="IG17" s="61"/>
      <c r="IH17" s="61"/>
      <c r="II17" s="61"/>
      <c r="IJ17" s="61"/>
      <c r="IK17" s="61"/>
    </row>
    <row r="18" spans="1:245" s="39" customFormat="1" ht="15" customHeight="1" x14ac:dyDescent="0.25">
      <c r="A18" s="1"/>
      <c r="B18" s="59"/>
      <c r="C18" s="6"/>
      <c r="D18" s="3"/>
      <c r="E18" s="4"/>
      <c r="F18" s="4"/>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c r="FN18" s="61"/>
      <c r="FO18" s="61"/>
      <c r="FP18" s="61"/>
      <c r="FQ18" s="61"/>
      <c r="FR18" s="61"/>
      <c r="FS18" s="61"/>
      <c r="FT18" s="61"/>
      <c r="FU18" s="61"/>
      <c r="FV18" s="61"/>
      <c r="FW18" s="61"/>
      <c r="FX18" s="61"/>
      <c r="FY18" s="61"/>
      <c r="FZ18" s="61"/>
      <c r="GA18" s="61"/>
      <c r="GB18" s="61"/>
      <c r="GC18" s="61"/>
      <c r="GD18" s="61"/>
      <c r="GE18" s="61"/>
      <c r="GF18" s="61"/>
      <c r="GG18" s="61"/>
      <c r="GH18" s="61"/>
      <c r="GI18" s="61"/>
      <c r="GJ18" s="61"/>
      <c r="GK18" s="61"/>
      <c r="GL18" s="61"/>
      <c r="GM18" s="61"/>
      <c r="GN18" s="61"/>
      <c r="GO18" s="61"/>
      <c r="GP18" s="61"/>
      <c r="GQ18" s="61"/>
      <c r="GR18" s="61"/>
      <c r="GS18" s="61"/>
      <c r="GT18" s="61"/>
      <c r="GU18" s="61"/>
      <c r="GV18" s="61"/>
      <c r="GW18" s="61"/>
      <c r="GX18" s="61"/>
      <c r="GY18" s="61"/>
      <c r="GZ18" s="61"/>
      <c r="HA18" s="61"/>
      <c r="HB18" s="61"/>
      <c r="HC18" s="61"/>
      <c r="HD18" s="61"/>
      <c r="HE18" s="61"/>
      <c r="HF18" s="61"/>
      <c r="HG18" s="61"/>
      <c r="HH18" s="61"/>
      <c r="HI18" s="61"/>
      <c r="HJ18" s="61"/>
      <c r="HK18" s="61"/>
      <c r="HL18" s="61"/>
      <c r="HM18" s="61"/>
      <c r="HN18" s="61"/>
      <c r="HO18" s="61"/>
      <c r="HP18" s="61"/>
      <c r="HQ18" s="61"/>
      <c r="HR18" s="61"/>
      <c r="HS18" s="61"/>
      <c r="HT18" s="61"/>
      <c r="HU18" s="61"/>
      <c r="HV18" s="61"/>
      <c r="HW18" s="61"/>
      <c r="HX18" s="61"/>
      <c r="HY18" s="61"/>
      <c r="HZ18" s="61"/>
      <c r="IA18" s="61"/>
      <c r="IB18" s="61"/>
      <c r="IC18" s="61"/>
      <c r="ID18" s="61"/>
      <c r="IE18" s="61"/>
      <c r="IF18" s="61"/>
      <c r="IG18" s="61"/>
      <c r="IH18" s="61"/>
      <c r="II18" s="61"/>
      <c r="IJ18" s="61"/>
      <c r="IK18" s="61"/>
    </row>
    <row r="19" spans="1:245" s="39" customFormat="1" ht="15" customHeight="1" x14ac:dyDescent="0.25">
      <c r="A19" s="1"/>
      <c r="B19" s="59"/>
      <c r="C19" s="6"/>
      <c r="D19" s="3"/>
      <c r="E19" s="4"/>
      <c r="F19" s="4"/>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c r="FG19" s="61"/>
      <c r="FH19" s="61"/>
      <c r="FI19" s="61"/>
      <c r="FJ19" s="61"/>
      <c r="FK19" s="61"/>
      <c r="FL19" s="61"/>
      <c r="FM19" s="61"/>
      <c r="FN19" s="61"/>
      <c r="FO19" s="61"/>
      <c r="FP19" s="61"/>
      <c r="FQ19" s="61"/>
      <c r="FR19" s="61"/>
      <c r="FS19" s="61"/>
      <c r="FT19" s="61"/>
      <c r="FU19" s="61"/>
      <c r="FV19" s="61"/>
      <c r="FW19" s="61"/>
      <c r="FX19" s="61"/>
      <c r="FY19" s="61"/>
      <c r="FZ19" s="61"/>
      <c r="GA19" s="61"/>
      <c r="GB19" s="61"/>
      <c r="GC19" s="61"/>
      <c r="GD19" s="61"/>
      <c r="GE19" s="61"/>
      <c r="GF19" s="61"/>
      <c r="GG19" s="61"/>
      <c r="GH19" s="61"/>
      <c r="GI19" s="61"/>
      <c r="GJ19" s="61"/>
      <c r="GK19" s="61"/>
      <c r="GL19" s="61"/>
      <c r="GM19" s="61"/>
      <c r="GN19" s="61"/>
      <c r="GO19" s="61"/>
      <c r="GP19" s="61"/>
      <c r="GQ19" s="61"/>
      <c r="GR19" s="61"/>
      <c r="GS19" s="61"/>
      <c r="GT19" s="61"/>
      <c r="GU19" s="61"/>
      <c r="GV19" s="61"/>
      <c r="GW19" s="61"/>
      <c r="GX19" s="61"/>
      <c r="GY19" s="61"/>
      <c r="GZ19" s="61"/>
      <c r="HA19" s="61"/>
      <c r="HB19" s="61"/>
      <c r="HC19" s="61"/>
      <c r="HD19" s="61"/>
      <c r="HE19" s="61"/>
      <c r="HF19" s="61"/>
      <c r="HG19" s="61"/>
      <c r="HH19" s="61"/>
      <c r="HI19" s="61"/>
      <c r="HJ19" s="61"/>
      <c r="HK19" s="61"/>
      <c r="HL19" s="61"/>
      <c r="HM19" s="61"/>
      <c r="HN19" s="61"/>
      <c r="HO19" s="61"/>
      <c r="HP19" s="61"/>
      <c r="HQ19" s="61"/>
      <c r="HR19" s="61"/>
      <c r="HS19" s="61"/>
      <c r="HT19" s="61"/>
      <c r="HU19" s="61"/>
      <c r="HV19" s="61"/>
      <c r="HW19" s="61"/>
      <c r="HX19" s="61"/>
      <c r="HY19" s="61"/>
      <c r="HZ19" s="61"/>
      <c r="IA19" s="61"/>
      <c r="IB19" s="61"/>
      <c r="IC19" s="61"/>
      <c r="ID19" s="61"/>
      <c r="IE19" s="61"/>
      <c r="IF19" s="61"/>
      <c r="IG19" s="61"/>
      <c r="IH19" s="61"/>
      <c r="II19" s="61"/>
      <c r="IJ19" s="61"/>
      <c r="IK19" s="61"/>
    </row>
    <row r="20" spans="1:245" ht="15" customHeight="1" x14ac:dyDescent="0.25">
      <c r="B20" s="5" t="s">
        <v>20</v>
      </c>
      <c r="C20" s="30" t="s">
        <v>15</v>
      </c>
    </row>
    <row r="21" spans="1:245" ht="15" customHeight="1" x14ac:dyDescent="0.25">
      <c r="B21" s="2"/>
      <c r="C21" s="30" t="s">
        <v>23</v>
      </c>
    </row>
    <row r="22" spans="1:245" ht="15" customHeight="1" x14ac:dyDescent="0.25">
      <c r="B22" s="2"/>
    </row>
    <row r="23" spans="1:245" ht="15" customHeight="1" x14ac:dyDescent="0.25">
      <c r="B23" s="2"/>
    </row>
    <row r="24" spans="1:245" ht="15" customHeight="1" x14ac:dyDescent="0.25">
      <c r="B24" s="52" t="s">
        <v>35</v>
      </c>
      <c r="C24" s="53"/>
      <c r="D24" s="41"/>
      <c r="E24" s="12"/>
      <c r="F24" s="12"/>
    </row>
    <row r="25" spans="1:245" s="62" customFormat="1" ht="15" customHeight="1" x14ac:dyDescent="0.25">
      <c r="A25" s="1"/>
      <c r="B25" s="2"/>
      <c r="C25" s="6"/>
      <c r="D25" s="3"/>
      <c r="E25" s="4"/>
      <c r="F25" s="4"/>
    </row>
    <row r="26" spans="1:245" ht="15" customHeight="1" x14ac:dyDescent="0.25">
      <c r="B26" s="2"/>
    </row>
    <row r="27" spans="1:245" ht="15" customHeight="1" x14ac:dyDescent="0.25">
      <c r="A27" s="7" t="s">
        <v>3</v>
      </c>
      <c r="B27" s="8" t="s">
        <v>24</v>
      </c>
      <c r="E27" s="9"/>
      <c r="F27" s="10">
        <f>+F70</f>
        <v>0</v>
      </c>
    </row>
    <row r="28" spans="1:245" ht="15" customHeight="1" x14ac:dyDescent="0.25">
      <c r="A28" s="7" t="s">
        <v>9</v>
      </c>
      <c r="B28" s="11" t="s">
        <v>29</v>
      </c>
      <c r="F28" s="10">
        <f>+F136</f>
        <v>0</v>
      </c>
    </row>
    <row r="29" spans="1:245" ht="15" customHeight="1" x14ac:dyDescent="0.25">
      <c r="A29" s="7" t="s">
        <v>10</v>
      </c>
      <c r="B29" s="11" t="s">
        <v>40</v>
      </c>
      <c r="F29" s="10">
        <f>+F163</f>
        <v>0</v>
      </c>
    </row>
    <row r="30" spans="1:245" ht="15" customHeight="1" x14ac:dyDescent="0.25">
      <c r="A30" s="7" t="s">
        <v>11</v>
      </c>
      <c r="B30" s="11" t="s">
        <v>27</v>
      </c>
      <c r="E30" s="9"/>
      <c r="F30" s="10">
        <f>+F184</f>
        <v>0</v>
      </c>
    </row>
    <row r="31" spans="1:245" ht="15" customHeight="1" x14ac:dyDescent="0.25">
      <c r="A31" s="7" t="s">
        <v>18</v>
      </c>
      <c r="B31" s="11" t="s">
        <v>144</v>
      </c>
      <c r="E31" s="9"/>
      <c r="F31" s="10">
        <f>+F223</f>
        <v>0</v>
      </c>
    </row>
    <row r="32" spans="1:245" ht="15" customHeight="1" x14ac:dyDescent="0.25">
      <c r="A32" s="7" t="s">
        <v>34</v>
      </c>
      <c r="B32" s="8" t="s">
        <v>14</v>
      </c>
      <c r="E32" s="9"/>
      <c r="F32" s="10">
        <f>+F250</f>
        <v>0</v>
      </c>
    </row>
    <row r="33" spans="1:6" ht="15" customHeight="1" x14ac:dyDescent="0.25">
      <c r="A33" s="7"/>
      <c r="B33" s="8"/>
      <c r="E33" s="9"/>
      <c r="F33" s="10"/>
    </row>
    <row r="34" spans="1:6" s="63" customFormat="1" ht="15" customHeight="1" x14ac:dyDescent="0.25">
      <c r="A34" s="1"/>
      <c r="B34" s="85" t="s">
        <v>157</v>
      </c>
      <c r="C34" s="86"/>
      <c r="D34" s="87"/>
      <c r="E34" s="88"/>
      <c r="F34" s="89">
        <f>SUM(F27:F33)</f>
        <v>0</v>
      </c>
    </row>
    <row r="35" spans="1:6" s="63" customFormat="1" ht="15" customHeight="1" x14ac:dyDescent="0.25">
      <c r="A35" s="1"/>
      <c r="B35" s="59"/>
      <c r="C35" s="6"/>
      <c r="D35" s="3"/>
      <c r="E35" s="4"/>
      <c r="F35" s="4"/>
    </row>
    <row r="36" spans="1:6" s="63" customFormat="1" ht="15" customHeight="1" x14ac:dyDescent="0.25">
      <c r="A36" s="1"/>
      <c r="B36" s="58"/>
      <c r="C36" s="58"/>
      <c r="D36" s="58"/>
      <c r="E36" s="58"/>
      <c r="F36" s="58"/>
    </row>
    <row r="37" spans="1:6" s="63" customFormat="1" ht="15" customHeight="1" x14ac:dyDescent="0.25">
      <c r="A37" s="1"/>
      <c r="B37" s="91" t="s">
        <v>148</v>
      </c>
      <c r="C37" s="91"/>
      <c r="D37" s="91"/>
      <c r="E37" s="91"/>
      <c r="F37" s="91"/>
    </row>
    <row r="38" spans="1:6" s="63" customFormat="1" ht="15" customHeight="1" x14ac:dyDescent="0.25">
      <c r="A38" s="1"/>
      <c r="B38" s="91"/>
      <c r="C38" s="91"/>
      <c r="D38" s="91"/>
      <c r="E38" s="91"/>
      <c r="F38" s="91"/>
    </row>
    <row r="39" spans="1:6" s="63" customFormat="1" ht="15" customHeight="1" x14ac:dyDescent="0.25">
      <c r="A39" s="1"/>
      <c r="B39" s="91"/>
      <c r="C39" s="91"/>
      <c r="D39" s="91"/>
      <c r="E39" s="91"/>
      <c r="F39" s="91"/>
    </row>
    <row r="40" spans="1:6" s="63" customFormat="1" ht="15" customHeight="1" x14ac:dyDescent="0.25">
      <c r="A40" s="1"/>
      <c r="B40" s="91"/>
      <c r="C40" s="91"/>
      <c r="D40" s="91"/>
      <c r="E40" s="91"/>
      <c r="F40" s="91"/>
    </row>
    <row r="41" spans="1:6" s="63" customFormat="1" ht="15" customHeight="1" x14ac:dyDescent="0.25">
      <c r="A41" s="1"/>
      <c r="B41" s="69"/>
      <c r="C41" s="69"/>
      <c r="D41" s="69"/>
      <c r="E41" s="69"/>
      <c r="F41" s="69"/>
    </row>
    <row r="42" spans="1:6" s="63" customFormat="1" ht="15" customHeight="1" x14ac:dyDescent="0.25">
      <c r="A42" s="1"/>
      <c r="B42" s="58"/>
      <c r="C42" s="58"/>
      <c r="D42" s="58"/>
      <c r="E42" s="58"/>
      <c r="F42" s="58"/>
    </row>
    <row r="43" spans="1:6" s="63" customFormat="1" ht="15" customHeight="1" x14ac:dyDescent="0.25">
      <c r="A43" s="1"/>
      <c r="B43" s="58"/>
      <c r="C43" s="58"/>
      <c r="D43" s="58"/>
      <c r="E43" s="58"/>
      <c r="F43" s="58"/>
    </row>
    <row r="44" spans="1:6" s="63" customFormat="1" ht="15" customHeight="1" x14ac:dyDescent="0.25">
      <c r="A44" s="1"/>
      <c r="B44" s="31" t="s">
        <v>114</v>
      </c>
      <c r="C44" s="58"/>
      <c r="D44" s="58"/>
      <c r="E44" s="58"/>
      <c r="F44" s="58"/>
    </row>
    <row r="45" spans="1:6" s="63" customFormat="1" ht="15" customHeight="1" x14ac:dyDescent="0.25">
      <c r="A45" s="1"/>
      <c r="B45" s="58"/>
      <c r="C45" s="58"/>
      <c r="D45" s="58"/>
      <c r="E45" s="58"/>
      <c r="F45" s="58"/>
    </row>
    <row r="46" spans="1:6" s="45" customFormat="1" x14ac:dyDescent="0.25">
      <c r="A46" s="56"/>
      <c r="B46" s="92" t="s">
        <v>52</v>
      </c>
      <c r="C46" s="92"/>
      <c r="D46" s="92"/>
      <c r="E46" s="92"/>
      <c r="F46" s="92"/>
    </row>
    <row r="47" spans="1:6" s="45" customFormat="1" ht="60" customHeight="1" x14ac:dyDescent="0.25">
      <c r="A47" s="33" t="s">
        <v>25</v>
      </c>
      <c r="B47" s="90" t="s">
        <v>101</v>
      </c>
      <c r="C47" s="90"/>
      <c r="D47" s="90"/>
      <c r="E47" s="90"/>
      <c r="F47" s="90"/>
    </row>
    <row r="48" spans="1:6" s="45" customFormat="1" ht="30" customHeight="1" x14ac:dyDescent="0.25">
      <c r="A48" s="33" t="s">
        <v>25</v>
      </c>
      <c r="B48" s="90" t="s">
        <v>145</v>
      </c>
      <c r="C48" s="90"/>
      <c r="D48" s="90"/>
      <c r="E48" s="90"/>
      <c r="F48" s="90"/>
    </row>
    <row r="49" spans="1:245" s="45" customFormat="1" ht="45" customHeight="1" x14ac:dyDescent="0.25">
      <c r="A49" s="33" t="s">
        <v>25</v>
      </c>
      <c r="B49" s="90" t="s">
        <v>105</v>
      </c>
      <c r="C49" s="90"/>
      <c r="D49" s="90"/>
      <c r="E49" s="90"/>
      <c r="F49" s="90"/>
    </row>
    <row r="50" spans="1:245" s="45" customFormat="1" ht="30" customHeight="1" x14ac:dyDescent="0.25">
      <c r="A50" s="33" t="s">
        <v>25</v>
      </c>
      <c r="B50" s="90" t="s">
        <v>106</v>
      </c>
      <c r="C50" s="90"/>
      <c r="D50" s="90"/>
      <c r="E50" s="90"/>
      <c r="F50" s="90"/>
    </row>
    <row r="51" spans="1:245" s="45" customFormat="1" ht="45" customHeight="1" x14ac:dyDescent="0.25">
      <c r="A51" s="33" t="s">
        <v>25</v>
      </c>
      <c r="B51" s="90" t="s">
        <v>55</v>
      </c>
      <c r="C51" s="90"/>
      <c r="D51" s="90"/>
      <c r="E51" s="90"/>
      <c r="F51" s="90"/>
    </row>
    <row r="52" spans="1:245" s="45" customFormat="1" ht="45" customHeight="1" x14ac:dyDescent="0.25">
      <c r="A52" s="33" t="s">
        <v>25</v>
      </c>
      <c r="B52" s="90" t="s">
        <v>108</v>
      </c>
      <c r="C52" s="90"/>
      <c r="D52" s="90"/>
      <c r="E52" s="90"/>
      <c r="F52" s="90"/>
    </row>
    <row r="53" spans="1:245" s="45" customFormat="1" x14ac:dyDescent="0.25">
      <c r="A53" s="33" t="s">
        <v>25</v>
      </c>
      <c r="B53" s="90" t="s">
        <v>146</v>
      </c>
      <c r="C53" s="90"/>
      <c r="D53" s="90"/>
      <c r="E53" s="90"/>
      <c r="F53" s="90"/>
    </row>
    <row r="54" spans="1:245" s="45" customFormat="1" ht="15" customHeight="1" x14ac:dyDescent="0.25">
      <c r="A54" s="33" t="s">
        <v>25</v>
      </c>
      <c r="B54" s="90" t="s">
        <v>104</v>
      </c>
      <c r="C54" s="90"/>
      <c r="D54" s="90"/>
      <c r="E54" s="90"/>
      <c r="F54" s="90"/>
    </row>
    <row r="55" spans="1:245" s="45" customFormat="1" ht="30" customHeight="1" x14ac:dyDescent="0.25">
      <c r="A55" s="33" t="s">
        <v>25</v>
      </c>
      <c r="B55" s="90" t="s">
        <v>102</v>
      </c>
      <c r="C55" s="90"/>
      <c r="D55" s="90"/>
      <c r="E55" s="90"/>
      <c r="F55" s="90"/>
    </row>
    <row r="56" spans="1:245" s="45" customFormat="1" ht="15" customHeight="1" x14ac:dyDescent="0.25">
      <c r="A56" s="33" t="s">
        <v>25</v>
      </c>
      <c r="B56" s="90" t="s">
        <v>103</v>
      </c>
      <c r="C56" s="90"/>
      <c r="D56" s="90"/>
      <c r="E56" s="90"/>
      <c r="F56" s="90"/>
    </row>
    <row r="57" spans="1:245" s="45" customFormat="1" ht="30" customHeight="1" x14ac:dyDescent="0.25">
      <c r="A57" s="33" t="s">
        <v>25</v>
      </c>
      <c r="B57" s="90" t="s">
        <v>53</v>
      </c>
      <c r="C57" s="90"/>
      <c r="D57" s="90"/>
      <c r="E57" s="90"/>
      <c r="F57" s="90"/>
    </row>
    <row r="58" spans="1:245" s="45" customFormat="1" ht="30" customHeight="1" x14ac:dyDescent="0.25">
      <c r="A58" s="33" t="s">
        <v>25</v>
      </c>
      <c r="B58" s="90" t="s">
        <v>109</v>
      </c>
      <c r="C58" s="90"/>
      <c r="D58" s="90"/>
      <c r="E58" s="90"/>
      <c r="F58" s="90"/>
    </row>
    <row r="59" spans="1:245" s="45" customFormat="1" ht="30" customHeight="1" x14ac:dyDescent="0.25">
      <c r="A59" s="33" t="s">
        <v>25</v>
      </c>
      <c r="B59" s="90" t="s">
        <v>107</v>
      </c>
      <c r="C59" s="90"/>
      <c r="D59" s="90"/>
      <c r="E59" s="90"/>
      <c r="F59" s="90"/>
    </row>
    <row r="60" spans="1:245" s="45" customFormat="1" ht="30" customHeight="1" x14ac:dyDescent="0.25">
      <c r="A60" s="33" t="s">
        <v>25</v>
      </c>
      <c r="B60" s="90" t="s">
        <v>54</v>
      </c>
      <c r="C60" s="90"/>
      <c r="D60" s="90"/>
      <c r="E60" s="90"/>
      <c r="F60" s="90"/>
    </row>
    <row r="61" spans="1:245" s="63" customFormat="1" ht="15" customHeight="1" x14ac:dyDescent="0.25">
      <c r="A61" s="1"/>
      <c r="B61" s="58"/>
      <c r="C61" s="58"/>
      <c r="D61" s="58"/>
      <c r="E61" s="58"/>
      <c r="F61" s="58"/>
    </row>
    <row r="62" spans="1:245" s="45" customFormat="1" ht="15" customHeight="1" x14ac:dyDescent="0.25">
      <c r="A62" s="13" t="s">
        <v>17</v>
      </c>
      <c r="B62" s="14" t="s">
        <v>4</v>
      </c>
      <c r="C62" s="15" t="s">
        <v>0</v>
      </c>
      <c r="D62" s="16" t="s">
        <v>5</v>
      </c>
      <c r="E62" s="17" t="s">
        <v>6</v>
      </c>
      <c r="F62" s="17" t="s">
        <v>16</v>
      </c>
    </row>
    <row r="63" spans="1:245" ht="15" customHeight="1" x14ac:dyDescent="0.25">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c r="EO63" s="64"/>
      <c r="EP63" s="64"/>
      <c r="EQ63" s="64"/>
      <c r="ER63" s="64"/>
      <c r="ES63" s="64"/>
      <c r="ET63" s="64"/>
      <c r="EU63" s="64"/>
      <c r="EV63" s="64"/>
      <c r="EW63" s="64"/>
      <c r="EX63" s="64"/>
      <c r="EY63" s="64"/>
      <c r="EZ63" s="64"/>
      <c r="FA63" s="64"/>
      <c r="FB63" s="64"/>
      <c r="FC63" s="64"/>
      <c r="FD63" s="64"/>
      <c r="FE63" s="64"/>
      <c r="FF63" s="64"/>
      <c r="FG63" s="64"/>
      <c r="FH63" s="64"/>
      <c r="FI63" s="64"/>
      <c r="FJ63" s="64"/>
      <c r="FK63" s="64"/>
      <c r="FL63" s="64"/>
      <c r="FM63" s="64"/>
      <c r="FN63" s="64"/>
      <c r="FO63" s="64"/>
      <c r="FP63" s="64"/>
      <c r="FQ63" s="64"/>
      <c r="FR63" s="64"/>
      <c r="FS63" s="64"/>
      <c r="FT63" s="64"/>
      <c r="FU63" s="64"/>
      <c r="FV63" s="64"/>
      <c r="FW63" s="64"/>
      <c r="FX63" s="64"/>
      <c r="FY63" s="64"/>
      <c r="FZ63" s="64"/>
      <c r="GA63" s="64"/>
      <c r="GB63" s="64"/>
      <c r="GC63" s="64"/>
      <c r="GD63" s="64"/>
      <c r="GE63" s="64"/>
      <c r="GF63" s="64"/>
      <c r="GG63" s="64"/>
      <c r="GH63" s="64"/>
      <c r="GI63" s="64"/>
      <c r="GJ63" s="64"/>
      <c r="GK63" s="64"/>
      <c r="GL63" s="64"/>
      <c r="GM63" s="64"/>
      <c r="GN63" s="64"/>
      <c r="GO63" s="64"/>
      <c r="GP63" s="64"/>
      <c r="GQ63" s="64"/>
      <c r="GR63" s="64"/>
      <c r="GS63" s="64"/>
      <c r="GT63" s="64"/>
      <c r="GU63" s="64"/>
      <c r="GV63" s="64"/>
      <c r="GW63" s="64"/>
      <c r="GX63" s="64"/>
      <c r="GY63" s="64"/>
      <c r="GZ63" s="64"/>
      <c r="HA63" s="64"/>
      <c r="HB63" s="64"/>
      <c r="HC63" s="64"/>
      <c r="HD63" s="64"/>
      <c r="HE63" s="64"/>
      <c r="HF63" s="64"/>
      <c r="HG63" s="64"/>
      <c r="HH63" s="64"/>
      <c r="HI63" s="64"/>
      <c r="HJ63" s="64"/>
      <c r="HK63" s="64"/>
      <c r="HL63" s="64"/>
      <c r="HM63" s="64"/>
      <c r="HN63" s="64"/>
      <c r="HO63" s="64"/>
      <c r="HP63" s="64"/>
      <c r="HQ63" s="64"/>
      <c r="HR63" s="64"/>
      <c r="HS63" s="64"/>
      <c r="HT63" s="64"/>
      <c r="HU63" s="64"/>
      <c r="HV63" s="64"/>
      <c r="HW63" s="64"/>
      <c r="HX63" s="64"/>
      <c r="HY63" s="64"/>
      <c r="HZ63" s="64"/>
      <c r="IA63" s="64"/>
      <c r="IB63" s="64"/>
      <c r="IC63" s="64"/>
      <c r="ID63" s="64"/>
      <c r="IE63" s="64"/>
      <c r="IF63" s="64"/>
      <c r="IG63" s="64"/>
      <c r="IH63" s="64"/>
      <c r="II63" s="64"/>
      <c r="IJ63" s="64"/>
      <c r="IK63" s="64"/>
    </row>
    <row r="64" spans="1:245" s="45" customFormat="1" ht="15" customHeight="1" x14ac:dyDescent="0.25">
      <c r="A64" s="7" t="s">
        <v>3</v>
      </c>
      <c r="B64" s="8" t="s">
        <v>24</v>
      </c>
      <c r="C64" s="19"/>
      <c r="D64" s="20"/>
      <c r="E64" s="24"/>
      <c r="F64" s="25"/>
    </row>
    <row r="65" spans="1:6" s="45" customFormat="1" x14ac:dyDescent="0.25">
      <c r="A65" s="7"/>
      <c r="B65" s="59"/>
      <c r="C65" s="19"/>
      <c r="D65" s="23"/>
      <c r="E65" s="24"/>
      <c r="F65" s="25"/>
    </row>
    <row r="66" spans="1:6" s="45" customFormat="1" ht="28" x14ac:dyDescent="0.25">
      <c r="A66" s="7">
        <v>1</v>
      </c>
      <c r="B66" s="59" t="s">
        <v>153</v>
      </c>
      <c r="C66" s="19" t="s">
        <v>1</v>
      </c>
      <c r="D66" s="23">
        <v>116</v>
      </c>
      <c r="E66" s="74"/>
      <c r="F66" s="75">
        <f>+E66*D66</f>
        <v>0</v>
      </c>
    </row>
    <row r="67" spans="1:6" s="45" customFormat="1" x14ac:dyDescent="0.25">
      <c r="A67" s="7"/>
      <c r="B67" s="59"/>
      <c r="C67" s="19"/>
      <c r="D67" s="23"/>
      <c r="E67" s="76"/>
      <c r="F67" s="75"/>
    </row>
    <row r="68" spans="1:6" s="45" customFormat="1" ht="42" x14ac:dyDescent="0.25">
      <c r="A68" s="7">
        <v>2</v>
      </c>
      <c r="B68" s="59" t="s">
        <v>48</v>
      </c>
      <c r="C68" s="19" t="s">
        <v>1</v>
      </c>
      <c r="D68" s="23">
        <v>4</v>
      </c>
      <c r="E68" s="74"/>
      <c r="F68" s="75">
        <f>+E68*D68</f>
        <v>0</v>
      </c>
    </row>
    <row r="69" spans="1:6" s="46" customFormat="1" x14ac:dyDescent="0.25">
      <c r="A69" s="7"/>
      <c r="B69" s="57"/>
      <c r="C69" s="36"/>
      <c r="D69" s="23"/>
      <c r="E69" s="35"/>
      <c r="F69" s="37"/>
    </row>
    <row r="70" spans="1:6" s="65" customFormat="1" x14ac:dyDescent="0.25">
      <c r="A70" s="7" t="s">
        <v>3</v>
      </c>
      <c r="B70" s="8" t="s">
        <v>38</v>
      </c>
      <c r="C70" s="42"/>
      <c r="D70" s="40"/>
      <c r="E70" s="43"/>
      <c r="F70" s="44">
        <f>SUM(F64:F69)</f>
        <v>0</v>
      </c>
    </row>
    <row r="71" spans="1:6" s="65" customFormat="1" x14ac:dyDescent="0.25">
      <c r="A71" s="7"/>
      <c r="B71" s="8"/>
      <c r="C71" s="42"/>
      <c r="D71" s="40"/>
      <c r="E71" s="43"/>
      <c r="F71" s="44"/>
    </row>
    <row r="72" spans="1:6" s="45" customFormat="1" x14ac:dyDescent="0.25">
      <c r="A72" s="7"/>
      <c r="B72" s="59"/>
      <c r="C72" s="19"/>
      <c r="D72" s="23"/>
      <c r="E72" s="24"/>
      <c r="F72" s="25"/>
    </row>
    <row r="73" spans="1:6" s="45" customFormat="1" x14ac:dyDescent="0.25">
      <c r="A73" s="7" t="s">
        <v>9</v>
      </c>
      <c r="B73" s="11" t="s">
        <v>29</v>
      </c>
      <c r="C73" s="19"/>
      <c r="D73" s="23"/>
      <c r="E73" s="21"/>
      <c r="F73" s="32"/>
    </row>
    <row r="74" spans="1:6" s="45" customFormat="1" x14ac:dyDescent="0.25">
      <c r="A74" s="33"/>
      <c r="B74" s="59"/>
      <c r="C74" s="19"/>
      <c r="D74" s="23"/>
      <c r="E74" s="20"/>
      <c r="F74" s="38"/>
    </row>
    <row r="75" spans="1:6" s="45" customFormat="1" x14ac:dyDescent="0.25">
      <c r="A75" s="7"/>
      <c r="B75" s="59" t="s">
        <v>43</v>
      </c>
      <c r="C75" s="19"/>
      <c r="D75" s="23"/>
      <c r="E75" s="24"/>
      <c r="F75" s="25"/>
    </row>
    <row r="76" spans="1:6" s="45" customFormat="1" ht="45" customHeight="1" x14ac:dyDescent="0.25">
      <c r="A76" s="33" t="s">
        <v>25</v>
      </c>
      <c r="B76" s="90" t="s">
        <v>147</v>
      </c>
      <c r="C76" s="90"/>
      <c r="D76" s="90"/>
      <c r="E76" s="90"/>
      <c r="F76" s="90"/>
    </row>
    <row r="77" spans="1:6" s="45" customFormat="1" ht="60" customHeight="1" x14ac:dyDescent="0.25">
      <c r="A77" s="33" t="s">
        <v>25</v>
      </c>
      <c r="B77" s="90" t="s">
        <v>67</v>
      </c>
      <c r="C77" s="90"/>
      <c r="D77" s="90"/>
      <c r="E77" s="90"/>
      <c r="F77" s="90"/>
    </row>
    <row r="78" spans="1:6" s="45" customFormat="1" x14ac:dyDescent="0.25">
      <c r="A78" s="33" t="s">
        <v>25</v>
      </c>
      <c r="B78" s="90" t="s">
        <v>71</v>
      </c>
      <c r="C78" s="90"/>
      <c r="D78" s="90"/>
      <c r="E78" s="90"/>
      <c r="F78" s="90"/>
    </row>
    <row r="79" spans="1:6" s="45" customFormat="1" x14ac:dyDescent="0.25">
      <c r="A79" s="7"/>
      <c r="B79" s="59"/>
      <c r="C79" s="19"/>
      <c r="D79" s="23"/>
      <c r="E79" s="24"/>
      <c r="F79" s="25"/>
    </row>
    <row r="80" spans="1:6" s="45" customFormat="1" ht="84" x14ac:dyDescent="0.25">
      <c r="A80" s="7">
        <v>1</v>
      </c>
      <c r="B80" s="59" t="s">
        <v>120</v>
      </c>
      <c r="C80" s="19" t="s">
        <v>2</v>
      </c>
      <c r="D80" s="23">
        <v>154.19999999999999</v>
      </c>
      <c r="E80" s="74"/>
      <c r="F80" s="75">
        <f>+D80*E80</f>
        <v>0</v>
      </c>
    </row>
    <row r="81" spans="1:10" s="45" customFormat="1" ht="28" x14ac:dyDescent="0.25">
      <c r="A81" s="33" t="s">
        <v>25</v>
      </c>
      <c r="B81" s="59" t="s">
        <v>149</v>
      </c>
      <c r="C81" s="23"/>
      <c r="D81" s="23"/>
      <c r="E81" s="77"/>
      <c r="F81" s="75"/>
    </row>
    <row r="82" spans="1:10" s="45" customFormat="1" ht="42" x14ac:dyDescent="0.25">
      <c r="A82" s="70" t="s">
        <v>25</v>
      </c>
      <c r="B82" s="94" t="s">
        <v>72</v>
      </c>
      <c r="C82" s="23"/>
      <c r="D82" s="23"/>
      <c r="E82" s="93" t="s">
        <v>158</v>
      </c>
      <c r="F82" s="75"/>
    </row>
    <row r="83" spans="1:10" s="45" customFormat="1" ht="42" x14ac:dyDescent="0.25">
      <c r="A83" s="70" t="s">
        <v>25</v>
      </c>
      <c r="B83" s="72" t="s">
        <v>121</v>
      </c>
      <c r="C83" s="19"/>
      <c r="D83" s="23"/>
      <c r="E83" s="93" t="s">
        <v>158</v>
      </c>
      <c r="F83" s="75"/>
    </row>
    <row r="84" spans="1:10" s="45" customFormat="1" ht="42" x14ac:dyDescent="0.25">
      <c r="A84" s="70" t="s">
        <v>25</v>
      </c>
      <c r="B84" s="72" t="s">
        <v>49</v>
      </c>
      <c r="C84" s="29"/>
      <c r="D84" s="23"/>
      <c r="E84" s="93" t="s">
        <v>158</v>
      </c>
      <c r="F84" s="75"/>
    </row>
    <row r="85" spans="1:10" s="45" customFormat="1" x14ac:dyDescent="0.25">
      <c r="A85" s="7"/>
      <c r="B85" s="59"/>
      <c r="C85" s="19"/>
      <c r="D85" s="23"/>
      <c r="E85" s="76"/>
      <c r="F85" s="75"/>
    </row>
    <row r="86" spans="1:10" s="45" customFormat="1" ht="84" x14ac:dyDescent="0.25">
      <c r="A86" s="7">
        <v>2</v>
      </c>
      <c r="B86" s="59" t="s">
        <v>122</v>
      </c>
      <c r="C86" s="19" t="s">
        <v>2</v>
      </c>
      <c r="D86" s="23">
        <v>49.1</v>
      </c>
      <c r="E86" s="74"/>
      <c r="F86" s="75">
        <f>+D86*E86</f>
        <v>0</v>
      </c>
    </row>
    <row r="87" spans="1:10" s="45" customFormat="1" ht="98" x14ac:dyDescent="0.25">
      <c r="A87" s="33" t="s">
        <v>25</v>
      </c>
      <c r="B87" s="59" t="s">
        <v>123</v>
      </c>
      <c r="C87" s="23"/>
      <c r="D87" s="23"/>
      <c r="E87" s="77"/>
      <c r="F87" s="75"/>
    </row>
    <row r="88" spans="1:10" s="18" customFormat="1" ht="28" x14ac:dyDescent="0.3">
      <c r="A88" s="33" t="s">
        <v>25</v>
      </c>
      <c r="B88" s="57" t="s">
        <v>124</v>
      </c>
      <c r="C88" s="23"/>
      <c r="D88" s="23"/>
      <c r="E88" s="78"/>
      <c r="F88" s="79"/>
      <c r="G88" s="68"/>
      <c r="H88" s="59"/>
      <c r="I88" s="59"/>
      <c r="J88" s="59"/>
    </row>
    <row r="89" spans="1:10" s="18" customFormat="1" x14ac:dyDescent="0.3">
      <c r="A89" s="33" t="s">
        <v>25</v>
      </c>
      <c r="B89" s="59" t="s">
        <v>151</v>
      </c>
      <c r="C89" s="19"/>
      <c r="D89" s="23"/>
      <c r="E89" s="78"/>
      <c r="F89" s="79"/>
      <c r="G89" s="59"/>
      <c r="H89" s="59"/>
      <c r="I89" s="59"/>
      <c r="J89" s="59"/>
    </row>
    <row r="90" spans="1:10" s="18" customFormat="1" ht="42" x14ac:dyDescent="0.3">
      <c r="A90" s="70" t="s">
        <v>25</v>
      </c>
      <c r="B90" s="72" t="s">
        <v>72</v>
      </c>
      <c r="C90" s="29"/>
      <c r="D90" s="23"/>
      <c r="E90" s="93" t="s">
        <v>158</v>
      </c>
      <c r="F90" s="79"/>
      <c r="G90" s="59"/>
      <c r="H90" s="59"/>
      <c r="I90" s="59"/>
      <c r="J90" s="59"/>
    </row>
    <row r="91" spans="1:10" s="18" customFormat="1" ht="42" x14ac:dyDescent="0.3">
      <c r="A91" s="70" t="s">
        <v>25</v>
      </c>
      <c r="B91" s="72" t="s">
        <v>121</v>
      </c>
      <c r="C91" s="29"/>
      <c r="D91" s="23"/>
      <c r="E91" s="93" t="s">
        <v>158</v>
      </c>
      <c r="F91" s="79"/>
      <c r="G91" s="59"/>
      <c r="H91" s="59"/>
      <c r="I91" s="59"/>
      <c r="J91" s="59"/>
    </row>
    <row r="92" spans="1:10" s="18" customFormat="1" ht="42" x14ac:dyDescent="0.3">
      <c r="A92" s="70" t="s">
        <v>25</v>
      </c>
      <c r="B92" s="72" t="s">
        <v>49</v>
      </c>
      <c r="C92" s="29"/>
      <c r="D92" s="23"/>
      <c r="E92" s="93" t="s">
        <v>158</v>
      </c>
      <c r="F92" s="79"/>
      <c r="G92" s="59"/>
      <c r="H92" s="59"/>
      <c r="I92" s="59"/>
      <c r="J92" s="59"/>
    </row>
    <row r="93" spans="1:10" s="45" customFormat="1" x14ac:dyDescent="0.25">
      <c r="A93" s="7"/>
      <c r="B93" s="59"/>
      <c r="C93" s="19"/>
      <c r="D93" s="23"/>
      <c r="E93" s="76"/>
      <c r="F93" s="75"/>
    </row>
    <row r="94" spans="1:10" s="45" customFormat="1" ht="98" x14ac:dyDescent="0.25">
      <c r="A94" s="7">
        <v>3</v>
      </c>
      <c r="B94" s="57" t="s">
        <v>97</v>
      </c>
      <c r="C94" s="36" t="s">
        <v>12</v>
      </c>
      <c r="D94" s="23">
        <v>36.9</v>
      </c>
      <c r="E94" s="74"/>
      <c r="F94" s="80">
        <f>+D94*E94</f>
        <v>0</v>
      </c>
    </row>
    <row r="95" spans="1:10" s="45" customFormat="1" x14ac:dyDescent="0.25">
      <c r="A95" s="33"/>
      <c r="B95" s="59"/>
      <c r="C95" s="29"/>
      <c r="D95" s="23"/>
      <c r="E95" s="77"/>
      <c r="F95" s="75"/>
    </row>
    <row r="96" spans="1:10" s="45" customFormat="1" ht="70" x14ac:dyDescent="0.25">
      <c r="A96" s="7">
        <v>4</v>
      </c>
      <c r="B96" s="59" t="s">
        <v>125</v>
      </c>
      <c r="C96" s="19" t="s">
        <v>2</v>
      </c>
      <c r="D96" s="23">
        <v>64.400000000000006</v>
      </c>
      <c r="E96" s="74"/>
      <c r="F96" s="75">
        <f>+E96*D96</f>
        <v>0</v>
      </c>
    </row>
    <row r="97" spans="1:6" s="45" customFormat="1" x14ac:dyDescent="0.25">
      <c r="A97" s="33" t="s">
        <v>25</v>
      </c>
      <c r="B97" s="59" t="s">
        <v>150</v>
      </c>
      <c r="C97" s="19"/>
      <c r="D97" s="23"/>
      <c r="E97" s="76"/>
      <c r="F97" s="75"/>
    </row>
    <row r="98" spans="1:6" s="45" customFormat="1" ht="28" x14ac:dyDescent="0.25">
      <c r="A98" s="70" t="s">
        <v>25</v>
      </c>
      <c r="B98" s="71" t="s">
        <v>39</v>
      </c>
      <c r="C98" s="19"/>
      <c r="D98" s="23"/>
      <c r="E98" s="93" t="s">
        <v>158</v>
      </c>
      <c r="F98" s="75"/>
    </row>
    <row r="99" spans="1:6" s="45" customFormat="1" ht="42" x14ac:dyDescent="0.25">
      <c r="A99" s="70" t="s">
        <v>25</v>
      </c>
      <c r="B99" s="72" t="s">
        <v>74</v>
      </c>
      <c r="C99" s="19"/>
      <c r="D99" s="23"/>
      <c r="E99" s="93" t="s">
        <v>158</v>
      </c>
      <c r="F99" s="75"/>
    </row>
    <row r="100" spans="1:6" s="45" customFormat="1" ht="42" x14ac:dyDescent="0.25">
      <c r="A100" s="70" t="s">
        <v>25</v>
      </c>
      <c r="B100" s="72" t="s">
        <v>49</v>
      </c>
      <c r="C100" s="29"/>
      <c r="D100" s="23"/>
      <c r="E100" s="93" t="s">
        <v>158</v>
      </c>
      <c r="F100" s="75"/>
    </row>
    <row r="101" spans="1:6" s="45" customFormat="1" x14ac:dyDescent="0.25">
      <c r="A101" s="33"/>
      <c r="B101" s="59"/>
      <c r="C101" s="29"/>
      <c r="D101" s="23"/>
      <c r="E101" s="77"/>
      <c r="F101" s="75"/>
    </row>
    <row r="102" spans="1:6" s="45" customFormat="1" ht="42" x14ac:dyDescent="0.25">
      <c r="A102" s="7">
        <v>5</v>
      </c>
      <c r="B102" s="59" t="s">
        <v>99</v>
      </c>
      <c r="C102" s="19" t="s">
        <v>2</v>
      </c>
      <c r="D102" s="23">
        <v>18.600000000000001</v>
      </c>
      <c r="E102" s="74"/>
      <c r="F102" s="75">
        <f>+E102*D102</f>
        <v>0</v>
      </c>
    </row>
    <row r="103" spans="1:6" s="45" customFormat="1" ht="28" x14ac:dyDescent="0.25">
      <c r="A103" s="33" t="s">
        <v>25</v>
      </c>
      <c r="B103" s="59" t="s">
        <v>152</v>
      </c>
      <c r="C103" s="19"/>
      <c r="D103" s="23"/>
      <c r="E103" s="76"/>
      <c r="F103" s="75"/>
    </row>
    <row r="104" spans="1:6" s="45" customFormat="1" ht="28" x14ac:dyDescent="0.25">
      <c r="A104" s="70" t="s">
        <v>25</v>
      </c>
      <c r="B104" s="71" t="s">
        <v>39</v>
      </c>
      <c r="C104" s="19"/>
      <c r="D104" s="23"/>
      <c r="E104" s="93" t="s">
        <v>158</v>
      </c>
      <c r="F104" s="75"/>
    </row>
    <row r="105" spans="1:6" s="45" customFormat="1" ht="42" x14ac:dyDescent="0.25">
      <c r="A105" s="70" t="s">
        <v>25</v>
      </c>
      <c r="B105" s="72" t="s">
        <v>74</v>
      </c>
      <c r="C105" s="19"/>
      <c r="D105" s="23"/>
      <c r="E105" s="93" t="s">
        <v>158</v>
      </c>
      <c r="F105" s="75"/>
    </row>
    <row r="106" spans="1:6" s="45" customFormat="1" ht="42" x14ac:dyDescent="0.25">
      <c r="A106" s="70" t="s">
        <v>25</v>
      </c>
      <c r="B106" s="72" t="s">
        <v>49</v>
      </c>
      <c r="C106" s="29"/>
      <c r="D106" s="23"/>
      <c r="E106" s="93" t="s">
        <v>158</v>
      </c>
      <c r="F106" s="75"/>
    </row>
    <row r="107" spans="1:6" s="45" customFormat="1" x14ac:dyDescent="0.25">
      <c r="A107" s="33"/>
      <c r="B107" s="59"/>
      <c r="C107" s="29"/>
      <c r="D107" s="23"/>
      <c r="E107" s="77"/>
      <c r="F107" s="75"/>
    </row>
    <row r="108" spans="1:6" s="45" customFormat="1" ht="56" x14ac:dyDescent="0.25">
      <c r="A108" s="7">
        <v>6</v>
      </c>
      <c r="B108" s="59" t="s">
        <v>126</v>
      </c>
      <c r="C108" s="19" t="s">
        <v>2</v>
      </c>
      <c r="D108" s="23">
        <v>224.7</v>
      </c>
      <c r="E108" s="74"/>
      <c r="F108" s="75">
        <f>+E108*D108</f>
        <v>0</v>
      </c>
    </row>
    <row r="109" spans="1:6" s="45" customFormat="1" x14ac:dyDescent="0.25">
      <c r="A109" s="33" t="s">
        <v>25</v>
      </c>
      <c r="B109" s="59" t="s">
        <v>127</v>
      </c>
      <c r="C109" s="19"/>
      <c r="D109" s="23"/>
      <c r="E109" s="76"/>
      <c r="F109" s="75"/>
    </row>
    <row r="110" spans="1:6" s="45" customFormat="1" ht="28" x14ac:dyDescent="0.25">
      <c r="A110" s="70" t="s">
        <v>25</v>
      </c>
      <c r="B110" s="71" t="s">
        <v>39</v>
      </c>
      <c r="C110" s="19"/>
      <c r="D110" s="23"/>
      <c r="E110" s="93" t="s">
        <v>158</v>
      </c>
      <c r="F110" s="75"/>
    </row>
    <row r="111" spans="1:6" s="45" customFormat="1" ht="42" x14ac:dyDescent="0.25">
      <c r="A111" s="70" t="s">
        <v>25</v>
      </c>
      <c r="B111" s="72" t="s">
        <v>74</v>
      </c>
      <c r="C111" s="19"/>
      <c r="D111" s="23"/>
      <c r="E111" s="93" t="s">
        <v>158</v>
      </c>
      <c r="F111" s="75"/>
    </row>
    <row r="112" spans="1:6" s="45" customFormat="1" ht="42" x14ac:dyDescent="0.25">
      <c r="A112" s="70" t="s">
        <v>25</v>
      </c>
      <c r="B112" s="72" t="s">
        <v>49</v>
      </c>
      <c r="C112" s="29"/>
      <c r="D112" s="23"/>
      <c r="E112" s="93" t="s">
        <v>158</v>
      </c>
      <c r="F112" s="75"/>
    </row>
    <row r="113" spans="1:10" s="45" customFormat="1" x14ac:dyDescent="0.25">
      <c r="A113" s="7"/>
      <c r="B113" s="59"/>
      <c r="C113" s="19"/>
      <c r="D113" s="23"/>
      <c r="E113" s="76"/>
      <c r="F113" s="75"/>
    </row>
    <row r="114" spans="1:10" s="45" customFormat="1" ht="28" x14ac:dyDescent="0.25">
      <c r="A114" s="7">
        <v>7</v>
      </c>
      <c r="B114" s="66" t="s">
        <v>154</v>
      </c>
      <c r="C114" s="36" t="s">
        <v>2</v>
      </c>
      <c r="D114" s="23">
        <v>20.6</v>
      </c>
      <c r="E114" s="74"/>
      <c r="F114" s="80">
        <f>+E114*D114</f>
        <v>0</v>
      </c>
    </row>
    <row r="115" spans="1:10" s="45" customFormat="1" ht="134" customHeight="1" x14ac:dyDescent="0.25">
      <c r="A115" s="33" t="s">
        <v>25</v>
      </c>
      <c r="B115" s="66" t="s">
        <v>98</v>
      </c>
      <c r="C115" s="36"/>
      <c r="D115" s="23"/>
      <c r="E115" s="81"/>
      <c r="F115" s="80"/>
    </row>
    <row r="116" spans="1:10" s="45" customFormat="1" ht="56" x14ac:dyDescent="0.25">
      <c r="A116" s="33" t="s">
        <v>25</v>
      </c>
      <c r="B116" s="66" t="s">
        <v>85</v>
      </c>
      <c r="C116" s="36"/>
      <c r="D116" s="23"/>
      <c r="E116" s="81"/>
      <c r="F116" s="80"/>
    </row>
    <row r="117" spans="1:10" s="45" customFormat="1" ht="42" x14ac:dyDescent="0.25">
      <c r="A117" s="33" t="s">
        <v>25</v>
      </c>
      <c r="B117" s="66" t="s">
        <v>90</v>
      </c>
      <c r="C117" s="36"/>
      <c r="D117" s="23"/>
      <c r="E117" s="81"/>
      <c r="F117" s="80"/>
    </row>
    <row r="118" spans="1:10" s="45" customFormat="1" ht="42" x14ac:dyDescent="0.25">
      <c r="A118" s="33" t="s">
        <v>25</v>
      </c>
      <c r="B118" s="66" t="s">
        <v>84</v>
      </c>
      <c r="C118" s="36"/>
      <c r="D118" s="23"/>
      <c r="E118" s="81"/>
      <c r="F118" s="80"/>
    </row>
    <row r="119" spans="1:10" s="45" customFormat="1" ht="98" x14ac:dyDescent="0.25">
      <c r="A119" s="33" t="s">
        <v>25</v>
      </c>
      <c r="B119" s="59" t="s">
        <v>123</v>
      </c>
      <c r="C119" s="23"/>
      <c r="D119" s="23"/>
      <c r="E119" s="77"/>
      <c r="F119" s="75"/>
    </row>
    <row r="120" spans="1:10" s="45" customFormat="1" ht="28" x14ac:dyDescent="0.25">
      <c r="A120" s="33" t="s">
        <v>25</v>
      </c>
      <c r="B120" s="57" t="s">
        <v>124</v>
      </c>
      <c r="C120" s="23"/>
      <c r="D120" s="23"/>
      <c r="E120" s="77"/>
      <c r="F120" s="75"/>
    </row>
    <row r="121" spans="1:10" s="45" customFormat="1" x14ac:dyDescent="0.25">
      <c r="A121" s="33" t="s">
        <v>25</v>
      </c>
      <c r="B121" s="59" t="s">
        <v>151</v>
      </c>
      <c r="C121" s="19"/>
      <c r="D121" s="23"/>
      <c r="E121" s="77"/>
      <c r="F121" s="75"/>
    </row>
    <row r="122" spans="1:10" s="45" customFormat="1" ht="42" x14ac:dyDescent="0.25">
      <c r="A122" s="70" t="s">
        <v>25</v>
      </c>
      <c r="B122" s="73" t="s">
        <v>72</v>
      </c>
      <c r="C122" s="36"/>
      <c r="D122" s="23"/>
      <c r="E122" s="93" t="s">
        <v>158</v>
      </c>
      <c r="F122" s="80"/>
    </row>
    <row r="123" spans="1:10" s="45" customFormat="1" ht="42" x14ac:dyDescent="0.25">
      <c r="A123" s="70" t="s">
        <v>25</v>
      </c>
      <c r="B123" s="73" t="s">
        <v>73</v>
      </c>
      <c r="C123" s="55"/>
      <c r="D123" s="23"/>
      <c r="E123" s="93" t="s">
        <v>158</v>
      </c>
      <c r="F123" s="80"/>
    </row>
    <row r="124" spans="1:10" s="45" customFormat="1" ht="42" x14ac:dyDescent="0.25">
      <c r="A124" s="70" t="s">
        <v>25</v>
      </c>
      <c r="B124" s="73" t="s">
        <v>49</v>
      </c>
      <c r="C124" s="55"/>
      <c r="D124" s="23"/>
      <c r="E124" s="93" t="s">
        <v>158</v>
      </c>
      <c r="F124" s="80"/>
    </row>
    <row r="125" spans="1:10" s="45" customFormat="1" x14ac:dyDescent="0.25">
      <c r="A125" s="7"/>
      <c r="B125" s="59"/>
      <c r="C125" s="19"/>
      <c r="D125" s="23"/>
      <c r="E125" s="76"/>
      <c r="F125" s="75"/>
    </row>
    <row r="126" spans="1:10" s="45" customFormat="1" ht="70" x14ac:dyDescent="0.25">
      <c r="A126" s="7">
        <v>8</v>
      </c>
      <c r="B126" s="59" t="s">
        <v>156</v>
      </c>
      <c r="C126" s="19" t="s">
        <v>2</v>
      </c>
      <c r="D126" s="23">
        <v>16.5</v>
      </c>
      <c r="E126" s="74"/>
      <c r="F126" s="75">
        <f>+D126*E126</f>
        <v>0</v>
      </c>
    </row>
    <row r="127" spans="1:10" s="45" customFormat="1" ht="98" x14ac:dyDescent="0.25">
      <c r="A127" s="33" t="s">
        <v>25</v>
      </c>
      <c r="B127" s="59" t="s">
        <v>123</v>
      </c>
      <c r="C127" s="23"/>
      <c r="D127" s="23"/>
      <c r="E127" s="77"/>
      <c r="F127" s="75"/>
    </row>
    <row r="128" spans="1:10" s="18" customFormat="1" ht="28" x14ac:dyDescent="0.3">
      <c r="A128" s="33" t="s">
        <v>25</v>
      </c>
      <c r="B128" s="57" t="s">
        <v>124</v>
      </c>
      <c r="C128" s="23"/>
      <c r="D128" s="23"/>
      <c r="E128" s="78"/>
      <c r="F128" s="79"/>
      <c r="G128" s="68"/>
      <c r="H128" s="59"/>
      <c r="I128" s="59"/>
      <c r="J128" s="59"/>
    </row>
    <row r="129" spans="1:10" s="18" customFormat="1" x14ac:dyDescent="0.3">
      <c r="A129" s="33" t="s">
        <v>25</v>
      </c>
      <c r="B129" s="59" t="s">
        <v>37</v>
      </c>
      <c r="C129" s="19"/>
      <c r="D129" s="23"/>
      <c r="E129" s="78"/>
      <c r="F129" s="79"/>
      <c r="G129" s="59"/>
      <c r="H129" s="59"/>
      <c r="I129" s="59"/>
      <c r="J129" s="59"/>
    </row>
    <row r="130" spans="1:10" s="18" customFormat="1" ht="42" x14ac:dyDescent="0.3">
      <c r="A130" s="70" t="s">
        <v>25</v>
      </c>
      <c r="B130" s="72" t="s">
        <v>72</v>
      </c>
      <c r="C130" s="29"/>
      <c r="D130" s="23"/>
      <c r="E130" s="93" t="s">
        <v>158</v>
      </c>
      <c r="F130" s="79"/>
      <c r="G130" s="59"/>
      <c r="H130" s="59"/>
      <c r="I130" s="59"/>
      <c r="J130" s="59"/>
    </row>
    <row r="131" spans="1:10" s="18" customFormat="1" ht="42" x14ac:dyDescent="0.3">
      <c r="A131" s="70" t="s">
        <v>25</v>
      </c>
      <c r="B131" s="72" t="s">
        <v>121</v>
      </c>
      <c r="C131" s="29"/>
      <c r="D131" s="23"/>
      <c r="E131" s="93" t="s">
        <v>158</v>
      </c>
      <c r="F131" s="79"/>
      <c r="G131" s="59"/>
      <c r="H131" s="59"/>
      <c r="I131" s="59"/>
      <c r="J131" s="59"/>
    </row>
    <row r="132" spans="1:10" s="18" customFormat="1" ht="42" x14ac:dyDescent="0.3">
      <c r="A132" s="70" t="s">
        <v>25</v>
      </c>
      <c r="B132" s="72" t="s">
        <v>49</v>
      </c>
      <c r="C132" s="29"/>
      <c r="D132" s="23"/>
      <c r="E132" s="93" t="s">
        <v>158</v>
      </c>
      <c r="F132" s="79"/>
      <c r="G132" s="59"/>
      <c r="H132" s="59"/>
      <c r="I132" s="59"/>
      <c r="J132" s="59"/>
    </row>
    <row r="133" spans="1:10" s="45" customFormat="1" x14ac:dyDescent="0.25">
      <c r="A133" s="7"/>
      <c r="B133" s="59"/>
      <c r="C133" s="19"/>
      <c r="D133" s="23"/>
      <c r="E133" s="76"/>
      <c r="F133" s="75"/>
    </row>
    <row r="134" spans="1:10" s="45" customFormat="1" ht="60" customHeight="1" x14ac:dyDescent="0.25">
      <c r="A134" s="7">
        <v>9</v>
      </c>
      <c r="B134" s="59" t="s">
        <v>50</v>
      </c>
      <c r="C134" s="19" t="s">
        <v>8</v>
      </c>
      <c r="D134" s="23"/>
      <c r="E134" s="75">
        <f>SUM(F73:F133)*0.05</f>
        <v>0</v>
      </c>
      <c r="F134" s="75">
        <f>+E134</f>
        <v>0</v>
      </c>
    </row>
    <row r="135" spans="1:10" s="45" customFormat="1" x14ac:dyDescent="0.25">
      <c r="A135" s="34"/>
      <c r="B135" s="59"/>
      <c r="C135" s="19"/>
      <c r="D135" s="23"/>
      <c r="E135" s="76"/>
      <c r="F135" s="75"/>
    </row>
    <row r="136" spans="1:10" s="45" customFormat="1" x14ac:dyDescent="0.25">
      <c r="A136" s="7" t="s">
        <v>9</v>
      </c>
      <c r="B136" s="11" t="s">
        <v>30</v>
      </c>
      <c r="C136" s="27"/>
      <c r="D136" s="40"/>
      <c r="E136" s="82"/>
      <c r="F136" s="83">
        <f>SUM(F73:F135)</f>
        <v>0</v>
      </c>
    </row>
    <row r="137" spans="1:10" s="45" customFormat="1" x14ac:dyDescent="0.25">
      <c r="A137" s="7"/>
      <c r="B137" s="11"/>
      <c r="C137" s="27"/>
      <c r="D137" s="40"/>
      <c r="E137" s="28"/>
      <c r="F137" s="26"/>
    </row>
    <row r="138" spans="1:10" s="45" customFormat="1" x14ac:dyDescent="0.25">
      <c r="A138" s="7"/>
      <c r="B138" s="59"/>
      <c r="C138" s="19"/>
      <c r="D138" s="20"/>
      <c r="E138" s="24"/>
      <c r="F138" s="25"/>
    </row>
    <row r="139" spans="1:10" s="45" customFormat="1" x14ac:dyDescent="0.25">
      <c r="A139" s="7" t="s">
        <v>10</v>
      </c>
      <c r="B139" s="11" t="s">
        <v>40</v>
      </c>
      <c r="C139" s="19"/>
      <c r="D139" s="20"/>
      <c r="E139" s="24"/>
      <c r="F139" s="25"/>
    </row>
    <row r="140" spans="1:10" s="45" customFormat="1" x14ac:dyDescent="0.25">
      <c r="A140" s="34"/>
      <c r="B140" s="59"/>
      <c r="C140" s="19"/>
      <c r="D140" s="23"/>
      <c r="E140" s="24"/>
      <c r="F140" s="25"/>
    </row>
    <row r="141" spans="1:10" s="45" customFormat="1" x14ac:dyDescent="0.25">
      <c r="A141" s="7"/>
      <c r="B141" s="59" t="s">
        <v>43</v>
      </c>
      <c r="C141" s="19"/>
      <c r="D141" s="23"/>
      <c r="E141" s="24"/>
      <c r="F141" s="25"/>
    </row>
    <row r="142" spans="1:10" s="45" customFormat="1" x14ac:dyDescent="0.25">
      <c r="A142" s="33" t="s">
        <v>25</v>
      </c>
      <c r="B142" s="90" t="s">
        <v>76</v>
      </c>
      <c r="C142" s="90"/>
      <c r="D142" s="90"/>
      <c r="E142" s="90"/>
      <c r="F142" s="90"/>
    </row>
    <row r="143" spans="1:10" s="45" customFormat="1" ht="30" customHeight="1" x14ac:dyDescent="0.25">
      <c r="A143" s="33" t="s">
        <v>25</v>
      </c>
      <c r="B143" s="90" t="s">
        <v>57</v>
      </c>
      <c r="C143" s="90"/>
      <c r="D143" s="90"/>
      <c r="E143" s="90"/>
      <c r="F143" s="90"/>
    </row>
    <row r="144" spans="1:10" s="45" customFormat="1" ht="15" customHeight="1" x14ac:dyDescent="0.25">
      <c r="A144" s="33" t="s">
        <v>25</v>
      </c>
      <c r="B144" s="90" t="s">
        <v>58</v>
      </c>
      <c r="C144" s="90"/>
      <c r="D144" s="90"/>
      <c r="E144" s="90"/>
      <c r="F144" s="90"/>
    </row>
    <row r="145" spans="1:6" s="45" customFormat="1" ht="30" customHeight="1" x14ac:dyDescent="0.25">
      <c r="A145" s="33" t="s">
        <v>25</v>
      </c>
      <c r="B145" s="90" t="s">
        <v>95</v>
      </c>
      <c r="C145" s="90"/>
      <c r="D145" s="90"/>
      <c r="E145" s="90"/>
      <c r="F145" s="90"/>
    </row>
    <row r="146" spans="1:6" s="45" customFormat="1" ht="15" customHeight="1" x14ac:dyDescent="0.25">
      <c r="A146" s="33"/>
      <c r="B146" s="90" t="s">
        <v>64</v>
      </c>
      <c r="C146" s="90"/>
      <c r="D146" s="90"/>
      <c r="E146" s="90"/>
      <c r="F146" s="90"/>
    </row>
    <row r="147" spans="1:6" s="45" customFormat="1" ht="45" customHeight="1" x14ac:dyDescent="0.25">
      <c r="A147" s="33" t="s">
        <v>25</v>
      </c>
      <c r="B147" s="90" t="s">
        <v>79</v>
      </c>
      <c r="C147" s="90"/>
      <c r="D147" s="90"/>
      <c r="E147" s="90"/>
      <c r="F147" s="90"/>
    </row>
    <row r="148" spans="1:6" s="45" customFormat="1" ht="45" customHeight="1" x14ac:dyDescent="0.25">
      <c r="A148" s="33" t="s">
        <v>25</v>
      </c>
      <c r="B148" s="90" t="s">
        <v>75</v>
      </c>
      <c r="C148" s="90"/>
      <c r="D148" s="90"/>
      <c r="E148" s="90"/>
      <c r="F148" s="90"/>
    </row>
    <row r="149" spans="1:6" s="45" customFormat="1" ht="30" customHeight="1" x14ac:dyDescent="0.25">
      <c r="A149" s="33"/>
      <c r="B149" s="90" t="s">
        <v>59</v>
      </c>
      <c r="C149" s="90"/>
      <c r="D149" s="90"/>
      <c r="E149" s="90"/>
      <c r="F149" s="90"/>
    </row>
    <row r="150" spans="1:6" s="45" customFormat="1" x14ac:dyDescent="0.25">
      <c r="A150" s="33" t="s">
        <v>25</v>
      </c>
      <c r="B150" s="90" t="s">
        <v>60</v>
      </c>
      <c r="C150" s="90"/>
      <c r="D150" s="90"/>
      <c r="E150" s="90"/>
      <c r="F150" s="90"/>
    </row>
    <row r="151" spans="1:6" s="45" customFormat="1" ht="15" customHeight="1" x14ac:dyDescent="0.25">
      <c r="A151" s="33" t="s">
        <v>25</v>
      </c>
      <c r="B151" s="90" t="s">
        <v>61</v>
      </c>
      <c r="C151" s="90"/>
      <c r="D151" s="90"/>
      <c r="E151" s="90"/>
      <c r="F151" s="90"/>
    </row>
    <row r="152" spans="1:6" s="45" customFormat="1" ht="15" customHeight="1" x14ac:dyDescent="0.25">
      <c r="A152" s="33" t="s">
        <v>25</v>
      </c>
      <c r="B152" s="90" t="s">
        <v>62</v>
      </c>
      <c r="C152" s="90"/>
      <c r="D152" s="90"/>
      <c r="E152" s="90"/>
      <c r="F152" s="90"/>
    </row>
    <row r="153" spans="1:6" s="45" customFormat="1" ht="15" customHeight="1" x14ac:dyDescent="0.25">
      <c r="A153" s="33" t="s">
        <v>25</v>
      </c>
      <c r="B153" s="90" t="s">
        <v>63</v>
      </c>
      <c r="C153" s="90"/>
      <c r="D153" s="90"/>
      <c r="E153" s="90"/>
      <c r="F153" s="90"/>
    </row>
    <row r="154" spans="1:6" s="45" customFormat="1" x14ac:dyDescent="0.25">
      <c r="A154" s="33" t="s">
        <v>25</v>
      </c>
      <c r="B154" s="90" t="s">
        <v>78</v>
      </c>
      <c r="C154" s="90"/>
      <c r="D154" s="90"/>
      <c r="E154" s="90"/>
      <c r="F154" s="90"/>
    </row>
    <row r="155" spans="1:6" s="45" customFormat="1" ht="30" customHeight="1" x14ac:dyDescent="0.25">
      <c r="A155" s="33" t="s">
        <v>25</v>
      </c>
      <c r="B155" s="90" t="s">
        <v>77</v>
      </c>
      <c r="C155" s="90"/>
      <c r="D155" s="90"/>
      <c r="E155" s="90"/>
      <c r="F155" s="90"/>
    </row>
    <row r="156" spans="1:6" s="45" customFormat="1" x14ac:dyDescent="0.25">
      <c r="A156" s="7"/>
      <c r="B156" s="59"/>
      <c r="C156" s="19"/>
      <c r="D156" s="20"/>
      <c r="E156" s="24"/>
      <c r="F156" s="25"/>
    </row>
    <row r="157" spans="1:6" s="45" customFormat="1" ht="70" x14ac:dyDescent="0.25">
      <c r="A157" s="7">
        <v>1</v>
      </c>
      <c r="B157" s="59" t="s">
        <v>91</v>
      </c>
      <c r="C157" s="19"/>
      <c r="D157" s="20"/>
      <c r="E157" s="76"/>
      <c r="F157" s="75"/>
    </row>
    <row r="158" spans="1:6" s="45" customFormat="1" x14ac:dyDescent="0.25">
      <c r="A158" s="33" t="s">
        <v>25</v>
      </c>
      <c r="B158" s="59" t="s">
        <v>80</v>
      </c>
      <c r="C158" s="19" t="s">
        <v>12</v>
      </c>
      <c r="D158" s="23">
        <v>16.399999999999999</v>
      </c>
      <c r="E158" s="74"/>
      <c r="F158" s="75">
        <f>+D158*E158</f>
        <v>0</v>
      </c>
    </row>
    <row r="159" spans="1:6" s="45" customFormat="1" x14ac:dyDescent="0.25">
      <c r="A159" s="33" t="s">
        <v>25</v>
      </c>
      <c r="B159" s="59" t="s">
        <v>81</v>
      </c>
      <c r="C159" s="19" t="s">
        <v>12</v>
      </c>
      <c r="D159" s="23">
        <v>38</v>
      </c>
      <c r="E159" s="74"/>
      <c r="F159" s="75">
        <f>+D159*E159</f>
        <v>0</v>
      </c>
    </row>
    <row r="160" spans="1:6" s="45" customFormat="1" x14ac:dyDescent="0.25">
      <c r="A160" s="7"/>
      <c r="B160" s="59"/>
      <c r="C160" s="19"/>
      <c r="D160" s="20"/>
      <c r="E160" s="76"/>
      <c r="F160" s="75"/>
    </row>
    <row r="161" spans="1:6" s="45" customFormat="1" ht="60" customHeight="1" x14ac:dyDescent="0.25">
      <c r="A161" s="7">
        <v>2</v>
      </c>
      <c r="B161" s="59" t="s">
        <v>128</v>
      </c>
      <c r="C161" s="19" t="s">
        <v>2</v>
      </c>
      <c r="D161" s="20">
        <f>0.33+9.39*0.15+13.1*0.15+15*0.15+15*0.15+0.33</f>
        <v>8.5335000000000001</v>
      </c>
      <c r="E161" s="74"/>
      <c r="F161" s="75">
        <f>+D161*E161</f>
        <v>0</v>
      </c>
    </row>
    <row r="162" spans="1:6" s="45" customFormat="1" x14ac:dyDescent="0.25">
      <c r="A162" s="7"/>
      <c r="B162" s="59"/>
      <c r="C162" s="19"/>
      <c r="D162" s="20"/>
      <c r="E162" s="76"/>
      <c r="F162" s="75"/>
    </row>
    <row r="163" spans="1:6" s="45" customFormat="1" x14ac:dyDescent="0.25">
      <c r="A163" s="7" t="s">
        <v>10</v>
      </c>
      <c r="B163" s="11" t="s">
        <v>41</v>
      </c>
      <c r="C163" s="19"/>
      <c r="D163" s="20"/>
      <c r="E163" s="76"/>
      <c r="F163" s="83">
        <f>SUM(F139:F162)</f>
        <v>0</v>
      </c>
    </row>
    <row r="164" spans="1:6" s="45" customFormat="1" x14ac:dyDescent="0.25">
      <c r="A164" s="7"/>
      <c r="B164" s="59"/>
      <c r="C164" s="19"/>
      <c r="D164" s="20"/>
      <c r="E164" s="24"/>
      <c r="F164" s="25"/>
    </row>
    <row r="165" spans="1:6" s="45" customFormat="1" x14ac:dyDescent="0.25">
      <c r="D165" s="46"/>
      <c r="E165" s="47"/>
      <c r="F165" s="48"/>
    </row>
    <row r="166" spans="1:6" s="45" customFormat="1" x14ac:dyDescent="0.25">
      <c r="A166" s="7" t="s">
        <v>11</v>
      </c>
      <c r="B166" s="11" t="s">
        <v>27</v>
      </c>
      <c r="C166" s="19"/>
      <c r="D166" s="23"/>
      <c r="E166" s="24"/>
      <c r="F166" s="25"/>
    </row>
    <row r="167" spans="1:6" s="45" customFormat="1" x14ac:dyDescent="0.25">
      <c r="A167" s="33"/>
      <c r="B167" s="59"/>
      <c r="C167" s="19"/>
      <c r="D167" s="23"/>
      <c r="E167" s="20"/>
      <c r="F167" s="38"/>
    </row>
    <row r="168" spans="1:6" s="45" customFormat="1" x14ac:dyDescent="0.25">
      <c r="A168" s="7"/>
      <c r="B168" s="59" t="s">
        <v>43</v>
      </c>
      <c r="C168" s="19"/>
      <c r="D168" s="23"/>
      <c r="E168" s="24"/>
      <c r="F168" s="25"/>
    </row>
    <row r="169" spans="1:6" s="45" customFormat="1" ht="60" customHeight="1" x14ac:dyDescent="0.25">
      <c r="A169" s="33" t="s">
        <v>25</v>
      </c>
      <c r="B169" s="90" t="s">
        <v>56</v>
      </c>
      <c r="C169" s="90"/>
      <c r="D169" s="90"/>
      <c r="E169" s="90"/>
      <c r="F169" s="90"/>
    </row>
    <row r="170" spans="1:6" s="45" customFormat="1" ht="30" customHeight="1" x14ac:dyDescent="0.25">
      <c r="A170" s="33" t="s">
        <v>25</v>
      </c>
      <c r="B170" s="90" t="s">
        <v>155</v>
      </c>
      <c r="C170" s="90"/>
      <c r="D170" s="90"/>
      <c r="E170" s="90"/>
      <c r="F170" s="90"/>
    </row>
    <row r="171" spans="1:6" s="45" customFormat="1" x14ac:dyDescent="0.25">
      <c r="A171" s="33"/>
      <c r="B171" s="59"/>
      <c r="C171" s="19"/>
      <c r="D171" s="23"/>
      <c r="E171" s="24"/>
      <c r="F171" s="25"/>
    </row>
    <row r="172" spans="1:6" s="45" customFormat="1" ht="140" x14ac:dyDescent="0.25">
      <c r="A172" s="7">
        <v>1</v>
      </c>
      <c r="B172" s="59" t="s">
        <v>89</v>
      </c>
      <c r="C172" s="19"/>
      <c r="D172" s="23"/>
      <c r="E172" s="76"/>
      <c r="F172" s="75"/>
    </row>
    <row r="173" spans="1:6" s="45" customFormat="1" ht="28" x14ac:dyDescent="0.25">
      <c r="A173" s="33" t="s">
        <v>25</v>
      </c>
      <c r="B173" s="59" t="s">
        <v>129</v>
      </c>
      <c r="C173" s="19" t="s">
        <v>12</v>
      </c>
      <c r="D173" s="23">
        <v>1</v>
      </c>
      <c r="E173" s="74"/>
      <c r="F173" s="75">
        <f>+D173*E173</f>
        <v>0</v>
      </c>
    </row>
    <row r="174" spans="1:6" s="45" customFormat="1" ht="28" x14ac:dyDescent="0.25">
      <c r="A174" s="33" t="s">
        <v>25</v>
      </c>
      <c r="B174" s="59" t="s">
        <v>130</v>
      </c>
      <c r="C174" s="19" t="s">
        <v>12</v>
      </c>
      <c r="D174" s="23">
        <v>44.8</v>
      </c>
      <c r="E174" s="74"/>
      <c r="F174" s="75">
        <f>+D174*E174</f>
        <v>0</v>
      </c>
    </row>
    <row r="175" spans="1:6" s="45" customFormat="1" x14ac:dyDescent="0.25">
      <c r="A175" s="7"/>
      <c r="B175" s="59"/>
      <c r="C175" s="19"/>
      <c r="D175" s="23"/>
      <c r="E175" s="76"/>
      <c r="F175" s="75"/>
    </row>
    <row r="176" spans="1:6" s="45" customFormat="1" ht="165" customHeight="1" x14ac:dyDescent="0.25">
      <c r="A176" s="7">
        <v>2</v>
      </c>
      <c r="B176" s="59" t="s">
        <v>88</v>
      </c>
      <c r="C176" s="19"/>
      <c r="D176" s="23"/>
      <c r="E176" s="76"/>
      <c r="F176" s="75"/>
    </row>
    <row r="177" spans="1:6" s="45" customFormat="1" x14ac:dyDescent="0.25">
      <c r="A177" s="33" t="s">
        <v>25</v>
      </c>
      <c r="B177" s="59" t="s">
        <v>82</v>
      </c>
      <c r="C177" s="19" t="s">
        <v>12</v>
      </c>
      <c r="D177" s="23">
        <v>1.5</v>
      </c>
      <c r="E177" s="74"/>
      <c r="F177" s="75">
        <f>+D177*E177</f>
        <v>0</v>
      </c>
    </row>
    <row r="178" spans="1:6" s="45" customFormat="1" x14ac:dyDescent="0.25">
      <c r="A178" s="33" t="s">
        <v>25</v>
      </c>
      <c r="B178" s="59" t="s">
        <v>83</v>
      </c>
      <c r="C178" s="19" t="s">
        <v>12</v>
      </c>
      <c r="D178" s="23">
        <v>45.3</v>
      </c>
      <c r="E178" s="74"/>
      <c r="F178" s="75">
        <f>+D178*E178</f>
        <v>0</v>
      </c>
    </row>
    <row r="179" spans="1:6" s="45" customFormat="1" x14ac:dyDescent="0.25">
      <c r="A179" s="7"/>
      <c r="B179" s="59"/>
      <c r="C179" s="19"/>
      <c r="D179" s="23"/>
      <c r="E179" s="76"/>
      <c r="F179" s="75"/>
    </row>
    <row r="180" spans="1:6" s="45" customFormat="1" ht="112" x14ac:dyDescent="0.25">
      <c r="A180" s="7">
        <v>3</v>
      </c>
      <c r="B180" s="57" t="s">
        <v>131</v>
      </c>
      <c r="C180" s="36" t="s">
        <v>12</v>
      </c>
      <c r="D180" s="23">
        <v>130.4</v>
      </c>
      <c r="E180" s="74"/>
      <c r="F180" s="80">
        <f>+D180*E180</f>
        <v>0</v>
      </c>
    </row>
    <row r="181" spans="1:6" s="45" customFormat="1" x14ac:dyDescent="0.25">
      <c r="A181" s="7"/>
      <c r="B181" s="59"/>
      <c r="C181" s="19"/>
      <c r="D181" s="23"/>
      <c r="E181" s="76"/>
      <c r="F181" s="75"/>
    </row>
    <row r="182" spans="1:6" s="45" customFormat="1" ht="60" customHeight="1" x14ac:dyDescent="0.25">
      <c r="A182" s="7">
        <v>4</v>
      </c>
      <c r="B182" s="59" t="s">
        <v>51</v>
      </c>
      <c r="C182" s="19" t="s">
        <v>8</v>
      </c>
      <c r="D182" s="23"/>
      <c r="E182" s="75">
        <f>SUM(F166:F181)*0.05</f>
        <v>0</v>
      </c>
      <c r="F182" s="75">
        <f>+E182</f>
        <v>0</v>
      </c>
    </row>
    <row r="183" spans="1:6" s="45" customFormat="1" x14ac:dyDescent="0.25">
      <c r="A183" s="7"/>
      <c r="B183" s="59"/>
      <c r="C183" s="19"/>
      <c r="D183" s="23"/>
      <c r="E183" s="76"/>
      <c r="F183" s="75"/>
    </row>
    <row r="184" spans="1:6" s="45" customFormat="1" x14ac:dyDescent="0.25">
      <c r="A184" s="7" t="s">
        <v>11</v>
      </c>
      <c r="B184" s="11" t="s">
        <v>28</v>
      </c>
      <c r="C184" s="19"/>
      <c r="D184" s="23"/>
      <c r="E184" s="76"/>
      <c r="F184" s="83">
        <f>SUM(F166:F183)</f>
        <v>0</v>
      </c>
    </row>
    <row r="185" spans="1:6" s="45" customFormat="1" x14ac:dyDescent="0.25">
      <c r="A185" s="7"/>
      <c r="B185" s="11"/>
      <c r="C185" s="19"/>
      <c r="D185" s="23"/>
      <c r="E185" s="24"/>
      <c r="F185" s="26"/>
    </row>
    <row r="186" spans="1:6" s="45" customFormat="1" x14ac:dyDescent="0.25">
      <c r="A186" s="7"/>
      <c r="B186" s="59"/>
      <c r="C186" s="19"/>
      <c r="D186" s="23"/>
      <c r="E186" s="24"/>
      <c r="F186" s="25"/>
    </row>
    <row r="187" spans="1:6" s="45" customFormat="1" x14ac:dyDescent="0.25">
      <c r="A187" s="7" t="s">
        <v>18</v>
      </c>
      <c r="B187" s="11" t="s">
        <v>144</v>
      </c>
      <c r="C187" s="19"/>
      <c r="D187" s="23"/>
      <c r="E187" s="24"/>
      <c r="F187" s="25"/>
    </row>
    <row r="188" spans="1:6" s="45" customFormat="1" x14ac:dyDescent="0.25">
      <c r="A188" s="33"/>
      <c r="B188" s="59"/>
      <c r="C188" s="19"/>
      <c r="D188" s="23"/>
      <c r="E188" s="20"/>
      <c r="F188" s="38"/>
    </row>
    <row r="189" spans="1:6" s="45" customFormat="1" x14ac:dyDescent="0.25">
      <c r="A189" s="7"/>
      <c r="B189" s="59" t="s">
        <v>43</v>
      </c>
      <c r="C189" s="19"/>
      <c r="D189" s="23"/>
      <c r="E189" s="24"/>
      <c r="F189" s="25"/>
    </row>
    <row r="190" spans="1:6" s="45" customFormat="1" ht="60" customHeight="1" x14ac:dyDescent="0.25">
      <c r="A190" s="33" t="s">
        <v>25</v>
      </c>
      <c r="B190" s="90" t="s">
        <v>68</v>
      </c>
      <c r="C190" s="90"/>
      <c r="D190" s="90"/>
      <c r="E190" s="90"/>
      <c r="F190" s="90"/>
    </row>
    <row r="191" spans="1:6" s="45" customFormat="1" ht="60" customHeight="1" x14ac:dyDescent="0.25">
      <c r="A191" s="33" t="s">
        <v>25</v>
      </c>
      <c r="B191" s="90" t="s">
        <v>67</v>
      </c>
      <c r="C191" s="90"/>
      <c r="D191" s="90"/>
      <c r="E191" s="90"/>
      <c r="F191" s="90"/>
    </row>
    <row r="192" spans="1:6" s="45" customFormat="1" ht="30" customHeight="1" x14ac:dyDescent="0.25">
      <c r="A192" s="33" t="s">
        <v>25</v>
      </c>
      <c r="B192" s="90" t="s">
        <v>66</v>
      </c>
      <c r="C192" s="90"/>
      <c r="D192" s="90"/>
      <c r="E192" s="90"/>
      <c r="F192" s="90"/>
    </row>
    <row r="193" spans="1:6" s="45" customFormat="1" ht="30" customHeight="1" x14ac:dyDescent="0.25">
      <c r="A193" s="33" t="s">
        <v>25</v>
      </c>
      <c r="B193" s="90" t="s">
        <v>65</v>
      </c>
      <c r="C193" s="90"/>
      <c r="D193" s="90"/>
      <c r="E193" s="90"/>
      <c r="F193" s="90"/>
    </row>
    <row r="194" spans="1:6" s="45" customFormat="1" ht="60" customHeight="1" x14ac:dyDescent="0.25">
      <c r="A194" s="33" t="s">
        <v>25</v>
      </c>
      <c r="B194" s="90" t="s">
        <v>87</v>
      </c>
      <c r="C194" s="90"/>
      <c r="D194" s="90"/>
      <c r="E194" s="90"/>
      <c r="F194" s="90"/>
    </row>
    <row r="195" spans="1:6" s="45" customFormat="1" ht="30" customHeight="1" x14ac:dyDescent="0.25">
      <c r="A195" s="33" t="s">
        <v>25</v>
      </c>
      <c r="B195" s="90" t="s">
        <v>86</v>
      </c>
      <c r="C195" s="90"/>
      <c r="D195" s="90"/>
      <c r="E195" s="90"/>
      <c r="F195" s="90"/>
    </row>
    <row r="196" spans="1:6" s="45" customFormat="1" x14ac:dyDescent="0.25">
      <c r="A196" s="7"/>
      <c r="B196" s="59"/>
      <c r="C196" s="19"/>
      <c r="D196" s="23"/>
      <c r="E196" s="24"/>
      <c r="F196" s="25"/>
    </row>
    <row r="197" spans="1:6" s="45" customFormat="1" ht="195" customHeight="1" x14ac:dyDescent="0.25">
      <c r="A197" s="7">
        <v>1</v>
      </c>
      <c r="B197" s="66" t="s">
        <v>135</v>
      </c>
      <c r="C197" s="19" t="s">
        <v>1</v>
      </c>
      <c r="D197" s="23">
        <v>2</v>
      </c>
      <c r="E197" s="74"/>
      <c r="F197" s="75">
        <f>+D197*E197</f>
        <v>0</v>
      </c>
    </row>
    <row r="198" spans="1:6" s="45" customFormat="1" x14ac:dyDescent="0.25">
      <c r="A198" s="7"/>
      <c r="B198" s="59"/>
      <c r="C198" s="19"/>
      <c r="D198" s="23"/>
      <c r="E198" s="76"/>
      <c r="F198" s="75"/>
    </row>
    <row r="199" spans="1:6" s="45" customFormat="1" ht="70" x14ac:dyDescent="0.25">
      <c r="A199" s="7">
        <v>2</v>
      </c>
      <c r="B199" s="59" t="s">
        <v>136</v>
      </c>
      <c r="C199" s="19" t="s">
        <v>1</v>
      </c>
      <c r="D199" s="23">
        <v>1</v>
      </c>
      <c r="E199" s="74"/>
      <c r="F199" s="80">
        <f>+D199*E199</f>
        <v>0</v>
      </c>
    </row>
    <row r="200" spans="1:6" s="45" customFormat="1" ht="70" x14ac:dyDescent="0.25">
      <c r="A200" s="33" t="s">
        <v>25</v>
      </c>
      <c r="B200" s="59" t="s">
        <v>94</v>
      </c>
      <c r="C200" s="19"/>
      <c r="D200" s="23"/>
      <c r="E200" s="76"/>
      <c r="F200" s="75"/>
    </row>
    <row r="201" spans="1:6" s="45" customFormat="1" ht="28" x14ac:dyDescent="0.25">
      <c r="A201" s="33" t="s">
        <v>25</v>
      </c>
      <c r="B201" s="59" t="s">
        <v>93</v>
      </c>
      <c r="C201" s="19"/>
      <c r="D201" s="23"/>
      <c r="E201" s="76"/>
      <c r="F201" s="75"/>
    </row>
    <row r="202" spans="1:6" s="45" customFormat="1" ht="56" x14ac:dyDescent="0.25">
      <c r="A202" s="33" t="s">
        <v>25</v>
      </c>
      <c r="B202" s="59" t="s">
        <v>100</v>
      </c>
      <c r="C202" s="19"/>
      <c r="D202" s="23"/>
      <c r="E202" s="76"/>
      <c r="F202" s="75"/>
    </row>
    <row r="203" spans="1:6" s="45" customFormat="1" ht="28" x14ac:dyDescent="0.25">
      <c r="A203" s="33" t="s">
        <v>25</v>
      </c>
      <c r="B203" s="59" t="s">
        <v>92</v>
      </c>
      <c r="C203" s="19"/>
      <c r="D203" s="23"/>
      <c r="E203" s="76"/>
      <c r="F203" s="75"/>
    </row>
    <row r="204" spans="1:6" s="45" customFormat="1" x14ac:dyDescent="0.25">
      <c r="A204" s="7"/>
      <c r="B204" s="59"/>
      <c r="C204" s="19"/>
      <c r="D204" s="23"/>
      <c r="E204" s="76"/>
      <c r="F204" s="75"/>
    </row>
    <row r="205" spans="1:6" s="45" customFormat="1" ht="182" x14ac:dyDescent="0.25">
      <c r="A205" s="7">
        <v>3</v>
      </c>
      <c r="B205" s="59" t="s">
        <v>138</v>
      </c>
      <c r="C205" s="19" t="s">
        <v>1</v>
      </c>
      <c r="D205" s="23">
        <v>1</v>
      </c>
      <c r="E205" s="74"/>
      <c r="F205" s="75">
        <f>+D205*E205</f>
        <v>0</v>
      </c>
    </row>
    <row r="206" spans="1:6" s="45" customFormat="1" x14ac:dyDescent="0.25">
      <c r="A206" s="7"/>
      <c r="B206" s="59"/>
      <c r="C206" s="19"/>
      <c r="D206" s="23"/>
      <c r="E206" s="76"/>
      <c r="F206" s="75"/>
    </row>
    <row r="207" spans="1:6" s="45" customFormat="1" ht="154" x14ac:dyDescent="0.25">
      <c r="A207" s="7">
        <v>4</v>
      </c>
      <c r="B207" s="59" t="s">
        <v>137</v>
      </c>
      <c r="C207" s="19" t="s">
        <v>1</v>
      </c>
      <c r="D207" s="23">
        <v>1</v>
      </c>
      <c r="E207" s="74"/>
      <c r="F207" s="75">
        <f>+D207*E207</f>
        <v>0</v>
      </c>
    </row>
    <row r="208" spans="1:6" s="45" customFormat="1" x14ac:dyDescent="0.25">
      <c r="A208" s="7"/>
      <c r="B208" s="59"/>
      <c r="C208" s="19"/>
      <c r="D208" s="23"/>
      <c r="E208" s="76"/>
      <c r="F208" s="75"/>
    </row>
    <row r="209" spans="1:6" s="45" customFormat="1" ht="126" x14ac:dyDescent="0.25">
      <c r="A209" s="7">
        <v>5</v>
      </c>
      <c r="B209" s="59" t="s">
        <v>139</v>
      </c>
      <c r="C209" s="19" t="s">
        <v>1</v>
      </c>
      <c r="D209" s="23">
        <v>1</v>
      </c>
      <c r="E209" s="74"/>
      <c r="F209" s="75">
        <f>+D209*E209</f>
        <v>0</v>
      </c>
    </row>
    <row r="210" spans="1:6" s="45" customFormat="1" x14ac:dyDescent="0.25">
      <c r="A210" s="7"/>
      <c r="B210" s="59"/>
      <c r="C210" s="19"/>
      <c r="D210" s="23"/>
      <c r="E210" s="76"/>
      <c r="F210" s="75"/>
    </row>
    <row r="211" spans="1:6" s="45" customFormat="1" ht="135" customHeight="1" x14ac:dyDescent="0.25">
      <c r="A211" s="7">
        <v>6</v>
      </c>
      <c r="B211" s="59" t="s">
        <v>140</v>
      </c>
      <c r="C211" s="19" t="s">
        <v>1</v>
      </c>
      <c r="D211" s="23">
        <v>1</v>
      </c>
      <c r="E211" s="74"/>
      <c r="F211" s="75">
        <f>+D211*E211</f>
        <v>0</v>
      </c>
    </row>
    <row r="212" spans="1:6" s="45" customFormat="1" x14ac:dyDescent="0.25">
      <c r="A212" s="7"/>
      <c r="B212" s="59"/>
      <c r="C212" s="19"/>
      <c r="D212" s="23"/>
      <c r="E212" s="76"/>
      <c r="F212" s="75"/>
    </row>
    <row r="213" spans="1:6" s="45" customFormat="1" ht="140" x14ac:dyDescent="0.25">
      <c r="A213" s="7">
        <v>7</v>
      </c>
      <c r="B213" s="59" t="s">
        <v>141</v>
      </c>
      <c r="C213" s="19" t="s">
        <v>1</v>
      </c>
      <c r="D213" s="23">
        <v>1</v>
      </c>
      <c r="E213" s="74"/>
      <c r="F213" s="75">
        <f>+D213*E213</f>
        <v>0</v>
      </c>
    </row>
    <row r="214" spans="1:6" s="45" customFormat="1" x14ac:dyDescent="0.25">
      <c r="A214" s="7"/>
      <c r="B214" s="59"/>
      <c r="C214" s="19"/>
      <c r="D214" s="20"/>
      <c r="E214" s="76"/>
      <c r="F214" s="75"/>
    </row>
    <row r="215" spans="1:6" s="45" customFormat="1" ht="210" x14ac:dyDescent="0.25">
      <c r="A215" s="7">
        <v>8</v>
      </c>
      <c r="B215" s="59" t="s">
        <v>132</v>
      </c>
      <c r="C215" s="19" t="s">
        <v>12</v>
      </c>
      <c r="D215" s="20">
        <v>128.4</v>
      </c>
      <c r="E215" s="74"/>
      <c r="F215" s="75">
        <f>+D215*E215</f>
        <v>0</v>
      </c>
    </row>
    <row r="216" spans="1:6" s="46" customFormat="1" x14ac:dyDescent="0.25">
      <c r="A216" s="7"/>
      <c r="C216" s="36"/>
      <c r="D216" s="23"/>
      <c r="E216" s="81"/>
      <c r="F216" s="80"/>
    </row>
    <row r="217" spans="1:6" s="45" customFormat="1" ht="308" x14ac:dyDescent="0.25">
      <c r="A217" s="7">
        <v>9</v>
      </c>
      <c r="B217" s="57" t="s">
        <v>133</v>
      </c>
      <c r="C217" s="19" t="s">
        <v>1</v>
      </c>
      <c r="D217" s="20">
        <v>2</v>
      </c>
      <c r="E217" s="74"/>
      <c r="F217" s="75">
        <f>+D217*E217</f>
        <v>0</v>
      </c>
    </row>
    <row r="218" spans="1:6" s="46" customFormat="1" x14ac:dyDescent="0.25">
      <c r="A218" s="7"/>
      <c r="C218" s="36"/>
      <c r="D218" s="23"/>
      <c r="E218" s="81"/>
      <c r="F218" s="80"/>
    </row>
    <row r="219" spans="1:6" s="45" customFormat="1" ht="308" x14ac:dyDescent="0.25">
      <c r="A219" s="7">
        <v>10</v>
      </c>
      <c r="B219" s="57" t="s">
        <v>134</v>
      </c>
      <c r="C219" s="19" t="s">
        <v>1</v>
      </c>
      <c r="D219" s="20">
        <v>1</v>
      </c>
      <c r="E219" s="74"/>
      <c r="F219" s="75">
        <f>+D219*E219</f>
        <v>0</v>
      </c>
    </row>
    <row r="220" spans="1:6" s="45" customFormat="1" x14ac:dyDescent="0.25">
      <c r="A220" s="7"/>
      <c r="B220" s="59"/>
      <c r="C220" s="19"/>
      <c r="D220" s="23"/>
      <c r="E220" s="76"/>
      <c r="F220" s="75"/>
    </row>
    <row r="221" spans="1:6" s="45" customFormat="1" ht="135" customHeight="1" x14ac:dyDescent="0.25">
      <c r="A221" s="7">
        <v>11</v>
      </c>
      <c r="B221" s="59" t="s">
        <v>142</v>
      </c>
      <c r="C221" s="19" t="s">
        <v>12</v>
      </c>
      <c r="D221" s="23">
        <v>25.2</v>
      </c>
      <c r="E221" s="74"/>
      <c r="F221" s="75">
        <f>+D221*E221</f>
        <v>0</v>
      </c>
    </row>
    <row r="222" spans="1:6" s="45" customFormat="1" x14ac:dyDescent="0.25">
      <c r="A222" s="7"/>
      <c r="B222" s="59"/>
      <c r="C222" s="19"/>
      <c r="D222" s="23"/>
      <c r="E222" s="76"/>
      <c r="F222" s="75"/>
    </row>
    <row r="223" spans="1:6" s="45" customFormat="1" x14ac:dyDescent="0.25">
      <c r="A223" s="7" t="s">
        <v>18</v>
      </c>
      <c r="B223" s="11" t="s">
        <v>143</v>
      </c>
      <c r="C223" s="19"/>
      <c r="D223" s="23"/>
      <c r="E223" s="76"/>
      <c r="F223" s="83">
        <f>SUM(F187:F222)</f>
        <v>0</v>
      </c>
    </row>
    <row r="224" spans="1:6" s="45" customFormat="1" x14ac:dyDescent="0.25">
      <c r="A224" s="7"/>
      <c r="B224" s="59"/>
      <c r="C224" s="19"/>
      <c r="D224" s="23"/>
      <c r="E224" s="24"/>
      <c r="F224" s="25"/>
    </row>
    <row r="225" spans="1:8" s="45" customFormat="1" x14ac:dyDescent="0.25">
      <c r="A225" s="7"/>
      <c r="B225" s="59"/>
      <c r="C225" s="19"/>
      <c r="D225" s="23"/>
      <c r="E225" s="24"/>
      <c r="F225" s="25"/>
    </row>
    <row r="226" spans="1:8" s="45" customFormat="1" x14ac:dyDescent="0.25">
      <c r="A226" s="7" t="s">
        <v>34</v>
      </c>
      <c r="B226" s="11" t="s">
        <v>14</v>
      </c>
      <c r="C226" s="19"/>
      <c r="D226" s="23"/>
      <c r="E226" s="24"/>
      <c r="F226" s="26"/>
    </row>
    <row r="227" spans="1:8" s="45" customFormat="1" x14ac:dyDescent="0.25">
      <c r="A227" s="33"/>
      <c r="B227" s="59"/>
      <c r="C227" s="19"/>
      <c r="D227" s="23"/>
      <c r="E227" s="20"/>
      <c r="F227" s="38"/>
    </row>
    <row r="228" spans="1:8" s="45" customFormat="1" x14ac:dyDescent="0.25">
      <c r="A228" s="7"/>
      <c r="B228" s="59" t="s">
        <v>43</v>
      </c>
      <c r="C228" s="19"/>
      <c r="D228" s="23"/>
      <c r="E228" s="24"/>
      <c r="F228" s="25"/>
    </row>
    <row r="229" spans="1:8" s="45" customFormat="1" ht="30" customHeight="1" x14ac:dyDescent="0.25">
      <c r="A229" s="33" t="s">
        <v>25</v>
      </c>
      <c r="B229" s="90" t="s">
        <v>69</v>
      </c>
      <c r="C229" s="90"/>
      <c r="D229" s="90"/>
      <c r="E229" s="90"/>
      <c r="F229" s="90"/>
    </row>
    <row r="230" spans="1:8" s="45" customFormat="1" ht="15" customHeight="1" x14ac:dyDescent="0.25">
      <c r="A230" s="33" t="s">
        <v>25</v>
      </c>
      <c r="B230" s="90" t="s">
        <v>70</v>
      </c>
      <c r="C230" s="90"/>
      <c r="D230" s="90"/>
      <c r="E230" s="90"/>
      <c r="F230" s="90"/>
    </row>
    <row r="231" spans="1:8" s="45" customFormat="1" x14ac:dyDescent="0.25">
      <c r="A231" s="7"/>
      <c r="B231" s="59"/>
      <c r="C231" s="29"/>
      <c r="D231" s="23"/>
      <c r="E231" s="21"/>
      <c r="F231" s="22"/>
    </row>
    <row r="232" spans="1:8" s="45" customFormat="1" ht="70" x14ac:dyDescent="0.25">
      <c r="A232" s="7">
        <v>1</v>
      </c>
      <c r="B232" s="59" t="s">
        <v>44</v>
      </c>
      <c r="C232" s="29" t="s">
        <v>7</v>
      </c>
      <c r="D232" s="23">
        <f>+D234</f>
        <v>372.46000000000009</v>
      </c>
      <c r="E232" s="74"/>
      <c r="F232" s="75">
        <f>+D232*E232</f>
        <v>0</v>
      </c>
    </row>
    <row r="233" spans="1:8" s="45" customFormat="1" x14ac:dyDescent="0.25">
      <c r="A233" s="7"/>
      <c r="B233" s="59"/>
      <c r="C233" s="29"/>
      <c r="D233" s="23"/>
      <c r="E233" s="76"/>
      <c r="F233" s="75"/>
    </row>
    <row r="234" spans="1:8" s="45" customFormat="1" ht="70" x14ac:dyDescent="0.25">
      <c r="A234" s="7">
        <v>2</v>
      </c>
      <c r="B234" s="59" t="s">
        <v>45</v>
      </c>
      <c r="C234" s="29" t="s">
        <v>7</v>
      </c>
      <c r="D234" s="23">
        <f>+D236*0.2+D238*0.8+D245*0.2*0.4*0.4</f>
        <v>372.46000000000009</v>
      </c>
      <c r="E234" s="74"/>
      <c r="F234" s="75">
        <f>+D234*E234</f>
        <v>0</v>
      </c>
    </row>
    <row r="235" spans="1:8" s="45" customFormat="1" x14ac:dyDescent="0.25">
      <c r="A235" s="7"/>
      <c r="B235" s="59"/>
      <c r="C235" s="29"/>
      <c r="D235" s="23"/>
      <c r="E235" s="76"/>
      <c r="F235" s="75"/>
    </row>
    <row r="236" spans="1:8" s="67" customFormat="1" ht="98" x14ac:dyDescent="0.25">
      <c r="A236" s="7">
        <v>3</v>
      </c>
      <c r="B236" s="59" t="s">
        <v>46</v>
      </c>
      <c r="C236" s="19" t="s">
        <v>2</v>
      </c>
      <c r="D236" s="23">
        <v>1744.7</v>
      </c>
      <c r="E236" s="74"/>
      <c r="F236" s="75">
        <f>+D236*E236</f>
        <v>0</v>
      </c>
      <c r="G236" s="45"/>
      <c r="H236" s="45"/>
    </row>
    <row r="237" spans="1:8" s="67" customFormat="1" x14ac:dyDescent="0.25">
      <c r="A237" s="7"/>
      <c r="B237" s="59"/>
      <c r="C237" s="19"/>
      <c r="D237" s="23"/>
      <c r="E237" s="76"/>
      <c r="F237" s="75"/>
    </row>
    <row r="238" spans="1:8" s="67" customFormat="1" ht="120" customHeight="1" x14ac:dyDescent="0.25">
      <c r="A238" s="7">
        <v>4</v>
      </c>
      <c r="B238" s="59" t="s">
        <v>47</v>
      </c>
      <c r="C238" s="19" t="s">
        <v>1</v>
      </c>
      <c r="D238" s="23">
        <f>SUM(D241:D243)</f>
        <v>11</v>
      </c>
      <c r="E238" s="74"/>
      <c r="F238" s="75">
        <f>+D238*E238</f>
        <v>0</v>
      </c>
    </row>
    <row r="239" spans="1:8" s="67" customFormat="1" x14ac:dyDescent="0.25">
      <c r="A239" s="7"/>
      <c r="B239" s="59"/>
      <c r="C239" s="19"/>
      <c r="D239" s="23"/>
      <c r="E239" s="76"/>
      <c r="F239" s="75"/>
    </row>
    <row r="240" spans="1:8" s="45" customFormat="1" x14ac:dyDescent="0.25">
      <c r="A240" s="7">
        <v>5</v>
      </c>
      <c r="B240" s="59" t="s">
        <v>26</v>
      </c>
      <c r="C240" s="29"/>
      <c r="D240" s="23"/>
      <c r="E240" s="76"/>
      <c r="F240" s="75"/>
    </row>
    <row r="241" spans="1:245" s="45" customFormat="1" x14ac:dyDescent="0.25">
      <c r="A241" s="33" t="s">
        <v>25</v>
      </c>
      <c r="B241" s="59" t="s">
        <v>116</v>
      </c>
      <c r="C241" s="19" t="s">
        <v>1</v>
      </c>
      <c r="D241" s="23">
        <v>1</v>
      </c>
      <c r="E241" s="74"/>
      <c r="F241" s="75">
        <f>+D241*E241</f>
        <v>0</v>
      </c>
    </row>
    <row r="242" spans="1:245" s="45" customFormat="1" x14ac:dyDescent="0.25">
      <c r="A242" s="33" t="s">
        <v>25</v>
      </c>
      <c r="B242" s="59" t="s">
        <v>117</v>
      </c>
      <c r="C242" s="19" t="s">
        <v>1</v>
      </c>
      <c r="D242" s="23">
        <v>2</v>
      </c>
      <c r="E242" s="74"/>
      <c r="F242" s="75">
        <f>+D242*E242</f>
        <v>0</v>
      </c>
    </row>
    <row r="243" spans="1:245" s="45" customFormat="1" x14ac:dyDescent="0.25">
      <c r="A243" s="33" t="s">
        <v>25</v>
      </c>
      <c r="B243" s="59" t="s">
        <v>118</v>
      </c>
      <c r="C243" s="19" t="s">
        <v>1</v>
      </c>
      <c r="D243" s="23">
        <v>8</v>
      </c>
      <c r="E243" s="74"/>
      <c r="F243" s="75">
        <f>+D243*E243</f>
        <v>0</v>
      </c>
    </row>
    <row r="244" spans="1:245" s="67" customFormat="1" x14ac:dyDescent="0.25">
      <c r="A244" s="49"/>
      <c r="B244" s="49"/>
      <c r="C244" s="49"/>
      <c r="D244" s="50"/>
      <c r="E244" s="84"/>
      <c r="F244" s="84"/>
      <c r="G244" s="49"/>
      <c r="H244" s="49"/>
      <c r="I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c r="BI244" s="49"/>
      <c r="BJ244" s="49"/>
      <c r="BK244" s="49"/>
      <c r="BL244" s="49"/>
      <c r="BM244" s="49"/>
      <c r="BN244" s="49"/>
      <c r="BO244" s="49"/>
      <c r="BP244" s="49"/>
      <c r="BQ244" s="49"/>
      <c r="BR244" s="49"/>
      <c r="BS244" s="49"/>
      <c r="BT244" s="49"/>
      <c r="BU244" s="49"/>
      <c r="BV244" s="49"/>
      <c r="BW244" s="49"/>
      <c r="BX244" s="49"/>
      <c r="BY244" s="49"/>
      <c r="BZ244" s="49"/>
      <c r="CA244" s="49"/>
      <c r="CB244" s="49"/>
      <c r="CC244" s="49"/>
      <c r="CD244" s="49"/>
      <c r="CE244" s="49"/>
      <c r="CF244" s="49"/>
      <c r="CG244" s="49"/>
      <c r="CH244" s="49"/>
      <c r="CI244" s="49"/>
      <c r="CJ244" s="49"/>
      <c r="CK244" s="49"/>
      <c r="CL244" s="49"/>
      <c r="CM244" s="49"/>
      <c r="CN244" s="49"/>
      <c r="CO244" s="49"/>
      <c r="CP244" s="49"/>
      <c r="CQ244" s="49"/>
      <c r="CR244" s="49"/>
      <c r="CS244" s="49"/>
      <c r="CT244" s="49"/>
      <c r="CU244" s="49"/>
      <c r="CV244" s="49"/>
      <c r="CW244" s="49"/>
      <c r="CX244" s="49"/>
      <c r="CY244" s="49"/>
      <c r="CZ244" s="49"/>
      <c r="DA244" s="49"/>
      <c r="DB244" s="49"/>
      <c r="DC244" s="49"/>
      <c r="DD244" s="49"/>
      <c r="DE244" s="49"/>
      <c r="DF244" s="49"/>
      <c r="DG244" s="49"/>
      <c r="DH244" s="49"/>
      <c r="DI244" s="49"/>
      <c r="DJ244" s="49"/>
      <c r="DK244" s="49"/>
      <c r="DL244" s="49"/>
      <c r="DM244" s="49"/>
      <c r="DN244" s="49"/>
      <c r="DO244" s="49"/>
      <c r="DP244" s="49"/>
      <c r="DQ244" s="49"/>
      <c r="DR244" s="49"/>
      <c r="DS244" s="49"/>
      <c r="DT244" s="49"/>
      <c r="DU244" s="49"/>
      <c r="DV244" s="49"/>
      <c r="DW244" s="49"/>
      <c r="DX244" s="49"/>
      <c r="DY244" s="49"/>
      <c r="DZ244" s="49"/>
      <c r="EA244" s="49"/>
      <c r="EB244" s="49"/>
      <c r="EC244" s="49"/>
      <c r="ED244" s="49"/>
      <c r="EE244" s="49"/>
      <c r="EF244" s="49"/>
      <c r="EG244" s="49"/>
      <c r="EH244" s="49"/>
      <c r="EI244" s="49"/>
      <c r="EJ244" s="49"/>
      <c r="EK244" s="49"/>
      <c r="EL244" s="49"/>
      <c r="EM244" s="49"/>
      <c r="EN244" s="49"/>
      <c r="EO244" s="49"/>
      <c r="EP244" s="49"/>
      <c r="EQ244" s="49"/>
      <c r="ER244" s="49"/>
      <c r="ES244" s="49"/>
      <c r="ET244" s="49"/>
      <c r="EU244" s="49"/>
      <c r="EV244" s="49"/>
      <c r="EW244" s="49"/>
      <c r="EX244" s="49"/>
      <c r="EY244" s="49"/>
      <c r="EZ244" s="49"/>
      <c r="FA244" s="49"/>
      <c r="FB244" s="49"/>
      <c r="FC244" s="49"/>
      <c r="FD244" s="49"/>
      <c r="FE244" s="49"/>
      <c r="FF244" s="49"/>
      <c r="FG244" s="49"/>
      <c r="FH244" s="49"/>
      <c r="FI244" s="49"/>
      <c r="FJ244" s="49"/>
      <c r="FK244" s="49"/>
      <c r="FL244" s="49"/>
      <c r="FM244" s="49"/>
      <c r="FN244" s="49"/>
      <c r="FO244" s="49"/>
      <c r="FP244" s="49"/>
      <c r="FQ244" s="49"/>
      <c r="FR244" s="49"/>
      <c r="FS244" s="49"/>
      <c r="FT244" s="49"/>
      <c r="FU244" s="49"/>
      <c r="FV244" s="49"/>
      <c r="FW244" s="49"/>
      <c r="FX244" s="49"/>
      <c r="FY244" s="49"/>
      <c r="FZ244" s="49"/>
      <c r="GA244" s="49"/>
      <c r="GB244" s="49"/>
      <c r="GC244" s="49"/>
      <c r="GD244" s="49"/>
      <c r="GE244" s="49"/>
      <c r="GF244" s="49"/>
      <c r="GG244" s="49"/>
      <c r="GH244" s="49"/>
      <c r="GI244" s="49"/>
      <c r="GJ244" s="49"/>
      <c r="GK244" s="49"/>
      <c r="GL244" s="49"/>
      <c r="GM244" s="49"/>
      <c r="GN244" s="49"/>
      <c r="GO244" s="49"/>
      <c r="GP244" s="49"/>
      <c r="GQ244" s="49"/>
      <c r="GR244" s="49"/>
      <c r="GS244" s="49"/>
      <c r="GT244" s="49"/>
      <c r="GU244" s="49"/>
      <c r="GV244" s="49"/>
      <c r="GW244" s="49"/>
      <c r="GX244" s="49"/>
      <c r="GY244" s="49"/>
      <c r="GZ244" s="49"/>
      <c r="HA244" s="49"/>
      <c r="HB244" s="49"/>
      <c r="HC244" s="49"/>
      <c r="HD244" s="49"/>
      <c r="HE244" s="49"/>
      <c r="HF244" s="49"/>
      <c r="HG244" s="49"/>
      <c r="HH244" s="49"/>
      <c r="HI244" s="49"/>
      <c r="HJ244" s="49"/>
      <c r="HK244" s="49"/>
      <c r="HL244" s="49"/>
      <c r="HM244" s="49"/>
      <c r="HN244" s="49"/>
      <c r="HO244" s="49"/>
      <c r="HP244" s="49"/>
      <c r="HQ244" s="49"/>
      <c r="HR244" s="49"/>
      <c r="HS244" s="49"/>
      <c r="HT244" s="49"/>
      <c r="HU244" s="49"/>
      <c r="HV244" s="49"/>
      <c r="HW244" s="49"/>
      <c r="HX244" s="49"/>
      <c r="HY244" s="49"/>
      <c r="HZ244" s="49"/>
      <c r="IA244" s="49"/>
      <c r="IB244" s="49"/>
      <c r="IC244" s="49"/>
      <c r="ID244" s="49"/>
      <c r="IE244" s="49"/>
      <c r="IF244" s="49"/>
      <c r="IG244" s="49"/>
      <c r="IH244" s="49"/>
      <c r="II244" s="49"/>
      <c r="IJ244" s="49"/>
      <c r="IK244" s="49"/>
    </row>
    <row r="245" spans="1:245" s="45" customFormat="1" ht="75" customHeight="1" x14ac:dyDescent="0.25">
      <c r="A245" s="7">
        <v>6</v>
      </c>
      <c r="B245" s="59" t="s">
        <v>96</v>
      </c>
      <c r="C245" s="29" t="s">
        <v>1</v>
      </c>
      <c r="D245" s="23">
        <f>SUM(D248:D248)</f>
        <v>460</v>
      </c>
      <c r="E245" s="74"/>
      <c r="F245" s="75">
        <f>+D245*E245</f>
        <v>0</v>
      </c>
    </row>
    <row r="246" spans="1:245" s="45" customFormat="1" x14ac:dyDescent="0.25">
      <c r="A246" s="7"/>
      <c r="B246" s="59"/>
      <c r="C246" s="19"/>
      <c r="D246" s="23"/>
      <c r="E246" s="76"/>
      <c r="F246" s="75"/>
    </row>
    <row r="247" spans="1:245" s="45" customFormat="1" x14ac:dyDescent="0.25">
      <c r="A247" s="7">
        <v>7</v>
      </c>
      <c r="B247" s="59" t="s">
        <v>33</v>
      </c>
      <c r="C247" s="29"/>
      <c r="D247" s="23"/>
      <c r="E247" s="76"/>
      <c r="F247" s="75"/>
    </row>
    <row r="248" spans="1:245" s="45" customFormat="1" x14ac:dyDescent="0.25">
      <c r="A248" s="33" t="s">
        <v>25</v>
      </c>
      <c r="B248" s="59" t="s">
        <v>119</v>
      </c>
      <c r="C248" s="19" t="s">
        <v>1</v>
      </c>
      <c r="D248" s="23">
        <v>460</v>
      </c>
      <c r="E248" s="74"/>
      <c r="F248" s="75">
        <f>+D248*E248</f>
        <v>0</v>
      </c>
    </row>
    <row r="249" spans="1:245" s="67" customFormat="1" x14ac:dyDescent="0.25">
      <c r="A249" s="7"/>
      <c r="B249" s="59"/>
      <c r="C249" s="19"/>
      <c r="D249" s="23"/>
      <c r="E249" s="76"/>
      <c r="F249" s="75"/>
    </row>
    <row r="250" spans="1:245" s="45" customFormat="1" x14ac:dyDescent="0.25">
      <c r="A250" s="7" t="s">
        <v>34</v>
      </c>
      <c r="B250" s="11" t="s">
        <v>13</v>
      </c>
      <c r="C250" s="19"/>
      <c r="D250" s="23"/>
      <c r="E250" s="76"/>
      <c r="F250" s="83">
        <f>SUM(F226:F249)</f>
        <v>0</v>
      </c>
    </row>
    <row r="251" spans="1:245" s="45" customFormat="1" x14ac:dyDescent="0.25">
      <c r="A251" s="7"/>
      <c r="B251" s="59"/>
      <c r="C251" s="19"/>
      <c r="D251" s="23"/>
      <c r="E251" s="76"/>
      <c r="F251" s="75"/>
    </row>
  </sheetData>
  <mergeCells count="43">
    <mergeCell ref="B50:F50"/>
    <mergeCell ref="B37:F40"/>
    <mergeCell ref="B46:F46"/>
    <mergeCell ref="B47:F47"/>
    <mergeCell ref="B48:F48"/>
    <mergeCell ref="B49:F49"/>
    <mergeCell ref="B77:F77"/>
    <mergeCell ref="B51:F51"/>
    <mergeCell ref="B52:F52"/>
    <mergeCell ref="B53:F53"/>
    <mergeCell ref="B54:F54"/>
    <mergeCell ref="B55:F55"/>
    <mergeCell ref="B56:F56"/>
    <mergeCell ref="B57:F57"/>
    <mergeCell ref="B58:F58"/>
    <mergeCell ref="B59:F59"/>
    <mergeCell ref="B60:F60"/>
    <mergeCell ref="B76:F76"/>
    <mergeCell ref="B152:F152"/>
    <mergeCell ref="B78:F78"/>
    <mergeCell ref="B142:F142"/>
    <mergeCell ref="B143:F143"/>
    <mergeCell ref="B144:F144"/>
    <mergeCell ref="B145:F145"/>
    <mergeCell ref="B146:F146"/>
    <mergeCell ref="B147:F147"/>
    <mergeCell ref="B148:F148"/>
    <mergeCell ref="B149:F149"/>
    <mergeCell ref="B150:F150"/>
    <mergeCell ref="B151:F151"/>
    <mergeCell ref="B153:F153"/>
    <mergeCell ref="B154:F154"/>
    <mergeCell ref="B155:F155"/>
    <mergeCell ref="B169:F169"/>
    <mergeCell ref="B170:F170"/>
    <mergeCell ref="B229:F229"/>
    <mergeCell ref="B230:F230"/>
    <mergeCell ref="B190:F190"/>
    <mergeCell ref="B191:F191"/>
    <mergeCell ref="B192:F192"/>
    <mergeCell ref="B193:F193"/>
    <mergeCell ref="B194:F194"/>
    <mergeCell ref="B195:F195"/>
  </mergeCells>
  <pageMargins left="0.98425196850393704" right="0.59055118110236227" top="0.98425196850393704" bottom="0.98425196850393704" header="0.59055118110236227" footer="0.59055118110236227"/>
  <pageSetup paperSize="9" orientation="portrait" horizontalDpi="1200" verticalDpi="1200" r:id="rId1"/>
  <headerFooter alignWithMargins="0"/>
  <rowBreaks count="7" manualBreakCount="7">
    <brk id="44" max="5" man="1"/>
    <brk id="61" max="16383" man="1"/>
    <brk id="71" max="5" man="1"/>
    <brk id="137" max="5" man="1"/>
    <brk id="164" max="5" man="1"/>
    <brk id="185" max="5" man="1"/>
    <brk id="22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 načrt KA faza 1</vt:lpstr>
      <vt:lpstr>'2 načrt KA faza 1'!Print_Area</vt:lpstr>
      <vt:lpstr>'2 načrt KA faza 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Dolgan</dc:creator>
  <cp:lastModifiedBy>Zemlja</cp:lastModifiedBy>
  <cp:lastPrinted>2016-12-08T16:19:44Z</cp:lastPrinted>
  <dcterms:created xsi:type="dcterms:W3CDTF">2000-02-07T12:28:41Z</dcterms:created>
  <dcterms:modified xsi:type="dcterms:W3CDTF">2021-01-03T15:29:23Z</dcterms:modified>
</cp:coreProperties>
</file>