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orabnik\Documents\ELPART\AUTOCAD\BTI\GASILSKI DOM ROGATEC\"/>
    </mc:Choice>
  </mc:AlternateContent>
  <xr:revisionPtr revIDLastSave="0" documentId="13_ncr:1_{3E47DBE9-2D41-44C6-8825-7BDAAD2AE7C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naslovnica" sheetId="1" r:id="rId1"/>
    <sheet name="rekapitulacija" sheetId="2" r:id="rId2"/>
    <sheet name="popi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3" l="1"/>
  <c r="F20" i="3"/>
  <c r="F19" i="3" l="1"/>
  <c r="F18" i="3" l="1"/>
  <c r="F17" i="3"/>
  <c r="F90" i="3"/>
  <c r="F97" i="3"/>
  <c r="F96" i="3"/>
  <c r="F95" i="3"/>
  <c r="F65" i="3"/>
  <c r="A65" i="3"/>
  <c r="A89" i="3"/>
  <c r="A90" i="3" s="1"/>
  <c r="A91" i="3" s="1"/>
  <c r="A92" i="3" s="1"/>
  <c r="A93" i="3" s="1"/>
  <c r="A94" i="3" s="1"/>
  <c r="A95" i="3" s="1"/>
  <c r="A96" i="3" s="1"/>
  <c r="A97" i="3" s="1"/>
  <c r="A98" i="3" s="1"/>
  <c r="F93" i="3"/>
  <c r="F92" i="3"/>
  <c r="F89" i="3"/>
  <c r="F98" i="3"/>
  <c r="F94" i="3"/>
  <c r="F91" i="3"/>
  <c r="F88" i="3"/>
  <c r="F99" i="3" l="1"/>
  <c r="G12" i="2" s="1"/>
  <c r="F114" i="3"/>
  <c r="F107" i="3"/>
  <c r="F108" i="3"/>
  <c r="F135" i="3" l="1"/>
  <c r="A136" i="3"/>
  <c r="A137" i="3" s="1"/>
  <c r="F136" i="3"/>
  <c r="F137" i="3"/>
  <c r="F50" i="3" l="1"/>
  <c r="F49" i="3"/>
  <c r="F31" i="3" l="1"/>
  <c r="F16" i="3"/>
  <c r="F15" i="3"/>
  <c r="F14" i="3"/>
  <c r="A14" i="3"/>
  <c r="A15" i="3" s="1"/>
  <c r="A16" i="3" s="1"/>
  <c r="A17" i="3" s="1"/>
  <c r="A18" i="3" s="1"/>
  <c r="A19" i="3" s="1"/>
  <c r="A43" i="3"/>
  <c r="A44" i="3" s="1"/>
  <c r="A45" i="3" s="1"/>
  <c r="A46" i="3" s="1"/>
  <c r="A47" i="3" s="1"/>
  <c r="A48" i="3" s="1"/>
  <c r="A49" i="3" s="1"/>
  <c r="A50" i="3" s="1"/>
  <c r="A51" i="3" s="1"/>
  <c r="A52" i="3" s="1"/>
  <c r="A20" i="3" l="1"/>
  <c r="A21" i="3" s="1"/>
  <c r="A22" i="3" s="1"/>
  <c r="F42" i="3"/>
  <c r="F43" i="3"/>
  <c r="F68" i="3"/>
  <c r="F67" i="3"/>
  <c r="F66" i="3"/>
  <c r="A66" i="3"/>
  <c r="A67" i="3" s="1"/>
  <c r="A68" i="3" s="1"/>
  <c r="A58" i="3"/>
  <c r="A59" i="3" s="1"/>
  <c r="A60" i="3" s="1"/>
  <c r="F8" i="3"/>
  <c r="A7" i="3"/>
  <c r="A8" i="3" s="1"/>
  <c r="F69" i="3" l="1"/>
  <c r="G11" i="2" s="1"/>
  <c r="F7" i="3" l="1"/>
  <c r="F29" i="3"/>
  <c r="F59" i="3" l="1"/>
  <c r="F48" i="3"/>
  <c r="F47" i="3"/>
  <c r="F45" i="3"/>
  <c r="A104" i="3"/>
  <c r="A105" i="3" s="1"/>
  <c r="A106" i="3" s="1"/>
  <c r="A107" i="3" s="1"/>
  <c r="A108" i="3" s="1"/>
  <c r="F105" i="3"/>
  <c r="A138" i="3" l="1"/>
  <c r="A139" i="3" s="1"/>
  <c r="F139" i="3" l="1"/>
  <c r="F138" i="3"/>
  <c r="F46" i="3"/>
  <c r="F44" i="3"/>
  <c r="F103" i="3"/>
  <c r="A111" i="3" l="1"/>
  <c r="A112" i="3" s="1"/>
  <c r="A113" i="3" l="1"/>
  <c r="A115" i="3" s="1"/>
  <c r="A116" i="3" s="1"/>
  <c r="A114" i="3"/>
  <c r="F32" i="3"/>
  <c r="F30" i="3"/>
  <c r="A28" i="3" l="1"/>
  <c r="A29" i="3" s="1"/>
  <c r="A30" i="3" s="1"/>
  <c r="A31" i="3" s="1"/>
  <c r="A32" i="3" s="1"/>
  <c r="F110" i="3" l="1"/>
  <c r="F52" i="3" l="1"/>
  <c r="F51" i="3"/>
  <c r="F115" i="3"/>
  <c r="F113" i="3"/>
  <c r="F112" i="3"/>
  <c r="F111" i="3"/>
  <c r="F106" i="3"/>
  <c r="F28" i="3"/>
  <c r="F104" i="3"/>
  <c r="F27" i="3"/>
  <c r="F53" i="3" l="1"/>
  <c r="G9" i="2" s="1"/>
  <c r="F33" i="3" l="1"/>
  <c r="G8" i="2" s="1"/>
  <c r="F140" i="3"/>
  <c r="F60" i="3" l="1"/>
  <c r="F58" i="3"/>
  <c r="F57" i="3"/>
  <c r="G14" i="2" l="1"/>
  <c r="F61" i="3"/>
  <c r="G10" i="2" s="1"/>
  <c r="F6" i="3"/>
  <c r="F22" i="3"/>
  <c r="F13" i="3"/>
  <c r="F116" i="3"/>
  <c r="F9" i="3" l="1"/>
  <c r="G6" i="2" s="1"/>
  <c r="F117" i="3"/>
  <c r="G13" i="2" s="1"/>
  <c r="F23" i="3"/>
  <c r="G7" i="2" s="1"/>
  <c r="G16" i="2" l="1"/>
  <c r="G17" i="2" s="1"/>
  <c r="G19" i="2" s="1"/>
</calcChain>
</file>

<file path=xl/sharedStrings.xml><?xml version="1.0" encoding="utf-8"?>
<sst xmlns="http://schemas.openxmlformats.org/spreadsheetml/2006/main" count="193" uniqueCount="93">
  <si>
    <r>
      <t>SKUPAJ</t>
    </r>
    <r>
      <rPr>
        <sz val="11"/>
        <rFont val="Arial CE"/>
        <charset val="238"/>
      </rPr>
      <t xml:space="preserve"> BREZ DDV:</t>
    </r>
  </si>
  <si>
    <t>DDV 22%</t>
  </si>
  <si>
    <r>
      <t xml:space="preserve">SKUPAJ </t>
    </r>
    <r>
      <rPr>
        <sz val="12"/>
        <rFont val="Arial CE"/>
        <charset val="238"/>
      </rPr>
      <t>Z DDV:</t>
    </r>
  </si>
  <si>
    <t>Opis opreme/del</t>
  </si>
  <si>
    <t>enota</t>
  </si>
  <si>
    <t>količina</t>
  </si>
  <si>
    <t>cena/enoto</t>
  </si>
  <si>
    <t>skupaj</t>
  </si>
  <si>
    <t>I. PRIPRAVLJALNA DELA</t>
  </si>
  <si>
    <t>Prevzem dokumentacije in preučitev PZI projekta, priprava gradbišča, transport materialov in osebja, zavarovanje gradbišča</t>
  </si>
  <si>
    <t>kpl.</t>
  </si>
  <si>
    <t>SKUPAJ</t>
  </si>
  <si>
    <t>II. GROBA INSTALACIJSKA DELA</t>
  </si>
  <si>
    <t>m</t>
  </si>
  <si>
    <t>Razni drobni nespecificiran material</t>
  </si>
  <si>
    <t>kom</t>
  </si>
  <si>
    <t>Drobni material</t>
  </si>
  <si>
    <t>REKAPITULACIJA:</t>
  </si>
  <si>
    <t>III. RAZSVETLJAVA</t>
  </si>
  <si>
    <t>Izvedba splošnih električnih priključkov:</t>
  </si>
  <si>
    <t>na svetilko</t>
  </si>
  <si>
    <t>na stikalo</t>
  </si>
  <si>
    <t>Instalacijski odklopnik 1f, C10A</t>
  </si>
  <si>
    <t>Instalacijski odklopnik 1f, B16A</t>
  </si>
  <si>
    <t>Instalacijski odklopnik 3f, B16A</t>
  </si>
  <si>
    <t>IV. OZEMLJITVE IN STRELOVODNA NAPELJAVA</t>
  </si>
  <si>
    <t>Križna sponka</t>
  </si>
  <si>
    <t>Meritve, preizkusi in spuščanje v pogon posameznih sklopov elektro opreme in izdaja ustreznih merilnih protokolov</t>
  </si>
  <si>
    <t>Poučitev predstavnika investitorja o rokovanju z elektro instalacijskimi sistemi na objektu</t>
  </si>
  <si>
    <t>Priprava in izdaja "POTRDILA O ZANESLJIVOSTI OBJEKTA" kot ločena mapa za el. instalacije</t>
  </si>
  <si>
    <t>Primopredaja objekta investitorju</t>
  </si>
  <si>
    <t>Dobava in montaža doze za glavno izenačitev potencialov, komplet z zaščitno zbiralko, drobnim, veznim in montažnim materialom</t>
  </si>
  <si>
    <t>Merilni stik na fasadi</t>
  </si>
  <si>
    <t xml:space="preserve">Zaščitna letev FeZn </t>
  </si>
  <si>
    <t>Žlebna sponka</t>
  </si>
  <si>
    <t>Objemka za odtočno cev</t>
  </si>
  <si>
    <t>INVESTITOR: OBČINA ROGATEC, Pot k ribniku 4, 3252 ROGATEC</t>
  </si>
  <si>
    <t>Tip svetilk določi arhitekt/investitor. Podane so tehnične lasnosti svetilk in približen cenovni razred.</t>
  </si>
  <si>
    <t>Piktogramska nalepka RAVNO / LEVO / DESNO</t>
  </si>
  <si>
    <t>Tekoče potrjevanje sprememb in odstopanj od PZI in predaja vseh podatkov projektantu za izdelavo PID po zaključku del</t>
  </si>
  <si>
    <t>Dobava in montaža valjanca FeZn 25x4 mm, položenega v zemljo</t>
  </si>
  <si>
    <t>Aluminijasta žica Ø 8 mm, položena na strešnih  in zidnih nosilcih do merilnih stikov, komplet z nosilci</t>
  </si>
  <si>
    <t>Dobava in polaganje kabla NYM 3x2,5 mm², položenega  v zaščitni cevi</t>
  </si>
  <si>
    <t>Dobava in polaganje kabla NYM 3x1,5 mm², položenega  v zaščitni cevi</t>
  </si>
  <si>
    <t>OBJEKT: GRADNJA GARAŽNE STAVBE - PRIZIDEK K OBSTOJEČEMU OBJEKTU, Celjska cesta 9, 3252 ROGATEC</t>
  </si>
  <si>
    <t>Št. načrta: 82/20-E</t>
  </si>
  <si>
    <t>Datum izdelave: junij 2020</t>
  </si>
  <si>
    <t>Odstranitev obstoječe razsvetljave, stikal in vtičnic v delu objkta, ki se ruši, odvoz na deponijo investitorja ali na deponijo, predvideno za odpadno električno in elektronsko opremo, skladno z zakonskimi določili - ocena 10 ur</t>
  </si>
  <si>
    <t>Odstranitev obstoječih strelovodnih odvodov (18 m) in merilnih spojev (2x), odvoz na deponijo, predvideno za odpadno električno in elektronsko opremo, skladno z zakonskimi določili</t>
  </si>
  <si>
    <t>V. RAZDELILNIK PMO</t>
  </si>
  <si>
    <t>VI. RAZDELILNIK RG</t>
  </si>
  <si>
    <t>fiksni priključek 230 V (bojler)</t>
  </si>
  <si>
    <r>
      <t>Senzor gibanja, 360</t>
    </r>
    <r>
      <rPr>
        <sz val="10"/>
        <color indexed="8"/>
        <rFont val="Calibri"/>
        <family val="2"/>
        <charset val="238"/>
      </rPr>
      <t>°</t>
    </r>
    <r>
      <rPr>
        <sz val="8.5"/>
        <color indexed="8"/>
        <rFont val="Times New Roman"/>
        <family val="1"/>
        <charset val="238"/>
      </rPr>
      <t>, 10A</t>
    </r>
  </si>
  <si>
    <t xml:space="preserve">Zunanja stenska LED reflektorska svetilka s senzorjem gibanja, 22 W (50 €) </t>
  </si>
  <si>
    <t xml:space="preserve">Stropni LED nadgradni panel, 18 W, kvadratni (35 €) </t>
  </si>
  <si>
    <t>Stikalo navadno 250 V, 16A, n/o</t>
  </si>
  <si>
    <t>Stikalo menjalno 250 V, 16A, n/o</t>
  </si>
  <si>
    <t>Stikalo križno, 250 V, 16A n/o</t>
  </si>
  <si>
    <t>Vtičnica 230V, 16A, n/o</t>
  </si>
  <si>
    <t>Vtičnica 400V, 5 P, 16A, n/o</t>
  </si>
  <si>
    <t>Varnostna LED svetilka, avtonomija napajanja 1 h (40 €)</t>
  </si>
  <si>
    <t xml:space="preserve">Zaprta industrijska LED svetilka, 34 W, nadgradna (60 €) </t>
  </si>
  <si>
    <t xml:space="preserve">Funkcionalni preizkus varnostne razsvetjave </t>
  </si>
  <si>
    <t>fiksni priključek 400 V (razdelilnik)</t>
  </si>
  <si>
    <t>na vtičnico 400 VAC</t>
  </si>
  <si>
    <t>na vtičnico 230 VAC</t>
  </si>
  <si>
    <t>Direktni trifazni dvosmerni števec delovne in jalove energije tip Landis+Gyr ZMXi320CQU1L1D3</t>
  </si>
  <si>
    <t>Varovalčno podnožje HVL 00-3p M8 M8-P</t>
  </si>
  <si>
    <t>Varovalni vložek NV/25A</t>
  </si>
  <si>
    <t>Sponka za dvižne vode 25mm² - 3-polna, izolirana</t>
  </si>
  <si>
    <t>ur</t>
  </si>
  <si>
    <t>Demontaža obstoječe in vgradnja nove opreme v razdelilnik</t>
  </si>
  <si>
    <t>Kombinirano zaščitno stikalo B16/0,03 A</t>
  </si>
  <si>
    <t>Zaščitno stikalo RCCB 40A/4P/300 mA</t>
  </si>
  <si>
    <t>N-sponka za 15 odvodov, montaža na DIN letev</t>
  </si>
  <si>
    <t>Omara iz jeklene pločevine, RAL 7035, z montažno ploščo, enokrilna, IP 65, v= 400 mm, š= 400 mm, g= 210 mm, 1 x ključavnica z dvojno brado, 1 x prirobnica š= 309 mm, g= 119 mm</t>
  </si>
  <si>
    <t xml:space="preserve">DIN letev </t>
  </si>
  <si>
    <t>Prenapetostni odvodnik razreda II.</t>
  </si>
  <si>
    <t xml:space="preserve">Dobava in montaža kabla HO7VK, 1x16 mm², RZ </t>
  </si>
  <si>
    <t xml:space="preserve">Dobava in montaža kabla HO7VK, 1x6 mm², RZ </t>
  </si>
  <si>
    <t>Dobava in polaganje kabla NYY-J 5x10 mm², položenega delno p/o, delno n/o v pocinkanem kanalu</t>
  </si>
  <si>
    <t>Dobava in polaganje kabla NYM 5x2,5 mm², položenega delno v pocinkanem kanalu, delno v PN cevi</t>
  </si>
  <si>
    <t>Dobava in polaganje pocinkanega kanala PK100, komplet s pokrovom in pritrdilnim in montažnim materialom</t>
  </si>
  <si>
    <t>Dobava in polaganje pocinkanega kanala PK50, komplet s pokrovom in pritrdilnim in montažnim materialom</t>
  </si>
  <si>
    <t>Dobava in polaganje PN cevi  fi 16 mm, komplet s skobami</t>
  </si>
  <si>
    <t>Dobava in polaganje PN cevi  fi 32 mm, komplet s skobami</t>
  </si>
  <si>
    <t>VII. RAZDELILNIK RP</t>
  </si>
  <si>
    <t>VIII. FINOMONTAŽNA DELA</t>
  </si>
  <si>
    <t>IX. ZAKLJUČNA DELA</t>
  </si>
  <si>
    <t>Dobava in polaganje inštalacijske cevi  fi 16 mm</t>
  </si>
  <si>
    <t>PE-sponka za 15 odvodov, montaža na DIN letev</t>
  </si>
  <si>
    <t xml:space="preserve">PROJEKTANTSKI POPIS </t>
  </si>
  <si>
    <t>Popis izdelal: Bogdan LEPAN, dipl. inž. 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</si>
</sst>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&quot; SIT&quot;_-;\-* #,##0.00&quot; SIT&quot;_-;_-* \-??&quot; SIT&quot;_-;_-@_-"/>
    <numFmt numFmtId="165" formatCode="0#"/>
    <numFmt numFmtId="166" formatCode="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Times New Roman"/>
      <family val="1"/>
    </font>
    <font>
      <sz val="5"/>
      <name val="Courier New CE"/>
      <family val="3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sz val="12"/>
      <name val="Arial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4" fontId="10" fillId="0" borderId="0">
      <alignment vertical="top"/>
      <protection hidden="1"/>
    </xf>
    <xf numFmtId="0" fontId="5" fillId="0" borderId="0"/>
    <xf numFmtId="164" fontId="5" fillId="0" borderId="0" applyFill="0" applyBorder="0" applyAlignment="0" applyProtection="0"/>
    <xf numFmtId="0" fontId="24" fillId="0" borderId="0"/>
  </cellStyleXfs>
  <cellXfs count="102">
    <xf numFmtId="0" fontId="0" fillId="0" borderId="0" xfId="0"/>
    <xf numFmtId="2" fontId="15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horizontal="center" vertical="center"/>
    </xf>
    <xf numFmtId="0" fontId="15" fillId="2" borderId="1" xfId="1" applyFont="1" applyFill="1" applyBorder="1" applyAlignment="1" applyProtection="1">
      <alignment horizontal="center" vertical="center" wrapText="1"/>
    </xf>
    <xf numFmtId="0" fontId="23" fillId="0" borderId="0" xfId="0" applyFont="1"/>
    <xf numFmtId="0" fontId="21" fillId="0" borderId="0" xfId="0" applyFont="1"/>
    <xf numFmtId="165" fontId="5" fillId="0" borderId="0" xfId="22" applyNumberFormat="1" applyFill="1" applyBorder="1" applyAlignment="1">
      <alignment horizontal="center"/>
    </xf>
    <xf numFmtId="0" fontId="5" fillId="0" borderId="0" xfId="22" applyFill="1" applyBorder="1" applyAlignment="1">
      <alignment horizontal="left"/>
    </xf>
    <xf numFmtId="0" fontId="5" fillId="0" borderId="0" xfId="22" applyFill="1" applyBorder="1" applyAlignment="1">
      <alignment horizontal="center"/>
    </xf>
    <xf numFmtId="4" fontId="5" fillId="0" borderId="0" xfId="22" applyNumberFormat="1" applyFill="1" applyBorder="1" applyAlignment="1">
      <alignment horizontal="center"/>
    </xf>
    <xf numFmtId="0" fontId="7" fillId="0" borderId="0" xfId="22" applyFont="1" applyFill="1" applyBorder="1" applyAlignment="1">
      <alignment horizontal="left"/>
    </xf>
    <xf numFmtId="165" fontId="5" fillId="0" borderId="0" xfId="22" applyNumberFormat="1" applyFont="1" applyFill="1" applyBorder="1" applyAlignment="1">
      <alignment horizontal="center"/>
    </xf>
    <xf numFmtId="4" fontId="5" fillId="0" borderId="0" xfId="22" applyNumberFormat="1" applyFont="1" applyFill="1" applyBorder="1" applyAlignment="1">
      <alignment horizontal="left"/>
    </xf>
    <xf numFmtId="165" fontId="12" fillId="0" borderId="2" xfId="22" applyNumberFormat="1" applyFont="1" applyFill="1" applyBorder="1" applyAlignment="1">
      <alignment horizontal="center"/>
    </xf>
    <xf numFmtId="0" fontId="11" fillId="0" borderId="5" xfId="22" applyFont="1" applyFill="1" applyBorder="1" applyAlignment="1">
      <alignment horizontal="left"/>
    </xf>
    <xf numFmtId="0" fontId="12" fillId="0" borderId="5" xfId="22" applyFont="1" applyFill="1" applyBorder="1" applyAlignment="1">
      <alignment horizontal="right"/>
    </xf>
    <xf numFmtId="165" fontId="5" fillId="0" borderId="0" xfId="22" applyNumberFormat="1" applyFill="1"/>
    <xf numFmtId="0" fontId="5" fillId="0" borderId="0" xfId="22" applyFill="1"/>
    <xf numFmtId="2" fontId="5" fillId="0" borderId="0" xfId="22" applyNumberFormat="1" applyFill="1" applyBorder="1" applyAlignment="1">
      <alignment horizontal="center"/>
    </xf>
    <xf numFmtId="2" fontId="5" fillId="0" borderId="0" xfId="22" applyNumberFormat="1" applyFont="1" applyFill="1" applyBorder="1" applyAlignment="1">
      <alignment horizontal="right"/>
    </xf>
    <xf numFmtId="0" fontId="4" fillId="0" borderId="0" xfId="11" applyFont="1" applyBorder="1" applyAlignment="1">
      <alignment vertical="top" wrapText="1"/>
    </xf>
    <xf numFmtId="0" fontId="4" fillId="0" borderId="0" xfId="11" applyFont="1" applyBorder="1" applyAlignment="1" applyProtection="1">
      <alignment horizontal="right" vertical="top"/>
    </xf>
    <xf numFmtId="0" fontId="4" fillId="0" borderId="0" xfId="11" applyFont="1" applyBorder="1" applyAlignment="1" applyProtection="1">
      <alignment horizontal="center"/>
    </xf>
    <xf numFmtId="0" fontId="4" fillId="0" borderId="0" xfId="11" applyFont="1" applyFill="1" applyBorder="1" applyAlignment="1" applyProtection="1">
      <alignment horizontal="center"/>
    </xf>
    <xf numFmtId="0" fontId="15" fillId="2" borderId="1" xfId="1" applyFont="1" applyFill="1" applyBorder="1" applyAlignment="1" applyProtection="1">
      <alignment horizontal="righ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0" borderId="0" xfId="1" applyFont="1" applyAlignment="1">
      <alignment wrapText="1"/>
    </xf>
    <xf numFmtId="0" fontId="15" fillId="0" borderId="0" xfId="1" applyFont="1" applyFill="1" applyBorder="1" applyAlignment="1" applyProtection="1"/>
    <xf numFmtId="0" fontId="15" fillId="0" borderId="0" xfId="1" applyFont="1" applyFill="1" applyBorder="1" applyAlignment="1" applyProtection="1">
      <alignment wrapText="1"/>
    </xf>
    <xf numFmtId="0" fontId="18" fillId="0" borderId="0" xfId="1" applyFont="1" applyAlignment="1" applyProtection="1">
      <alignment vertical="top" wrapText="1"/>
    </xf>
    <xf numFmtId="0" fontId="19" fillId="0" borderId="0" xfId="1" applyFont="1" applyAlignment="1" applyProtection="1">
      <alignment vertical="top" wrapText="1"/>
    </xf>
    <xf numFmtId="2" fontId="4" fillId="0" borderId="0" xfId="11" applyNumberFormat="1" applyFont="1" applyBorder="1" applyAlignment="1" applyProtection="1">
      <alignment horizontal="right"/>
    </xf>
    <xf numFmtId="2" fontId="4" fillId="0" borderId="0" xfId="11" applyNumberFormat="1" applyFont="1" applyBorder="1" applyProtection="1"/>
    <xf numFmtId="2" fontId="15" fillId="0" borderId="0" xfId="1" applyNumberFormat="1" applyFont="1" applyFill="1" applyBorder="1" applyAlignment="1">
      <alignment horizontal="center"/>
    </xf>
    <xf numFmtId="2" fontId="17" fillId="0" borderId="0" xfId="1" applyNumberFormat="1" applyFont="1"/>
    <xf numFmtId="0" fontId="17" fillId="0" borderId="0" xfId="1" applyFont="1" applyFill="1" applyAlignment="1" applyProtection="1">
      <alignment vertical="top" wrapText="1"/>
    </xf>
    <xf numFmtId="0" fontId="8" fillId="0" borderId="0" xfId="1" applyFont="1" applyFill="1"/>
    <xf numFmtId="0" fontId="8" fillId="0" borderId="0" xfId="1" applyFont="1" applyFill="1" applyBorder="1"/>
    <xf numFmtId="2" fontId="8" fillId="0" borderId="0" xfId="1" applyNumberFormat="1" applyFont="1" applyFill="1" applyBorder="1"/>
    <xf numFmtId="0" fontId="0" fillId="0" borderId="0" xfId="0" applyFill="1"/>
    <xf numFmtId="0" fontId="20" fillId="0" borderId="1" xfId="1" applyFont="1" applyFill="1" applyBorder="1" applyAlignment="1">
      <alignment vertical="top" wrapText="1"/>
    </xf>
    <xf numFmtId="165" fontId="5" fillId="0" borderId="6" xfId="22" applyNumberFormat="1" applyFill="1" applyBorder="1" applyAlignment="1">
      <alignment horizontal="center"/>
    </xf>
    <xf numFmtId="0" fontId="11" fillId="0" borderId="7" xfId="22" applyFont="1" applyFill="1" applyBorder="1" applyAlignment="1">
      <alignment horizontal="left"/>
    </xf>
    <xf numFmtId="165" fontId="5" fillId="0" borderId="7" xfId="22" applyNumberFormat="1" applyFill="1" applyBorder="1" applyAlignment="1">
      <alignment horizontal="center"/>
    </xf>
    <xf numFmtId="0" fontId="5" fillId="0" borderId="7" xfId="22" applyFill="1" applyBorder="1" applyAlignment="1">
      <alignment horizontal="center"/>
    </xf>
    <xf numFmtId="2" fontId="11" fillId="0" borderId="4" xfId="22" applyNumberFormat="1" applyFont="1" applyFill="1" applyBorder="1" applyAlignment="1">
      <alignment horizontal="left"/>
    </xf>
    <xf numFmtId="44" fontId="15" fillId="0" borderId="0" xfId="1" applyNumberFormat="1" applyFont="1" applyFill="1" applyBorder="1" applyAlignment="1">
      <alignment horizontal="center"/>
    </xf>
    <xf numFmtId="44" fontId="5" fillId="0" borderId="0" xfId="22" applyNumberFormat="1" applyFont="1" applyFill="1" applyBorder="1" applyAlignment="1">
      <alignment horizontal="left"/>
    </xf>
    <xf numFmtId="44" fontId="5" fillId="0" borderId="0" xfId="22" applyNumberFormat="1" applyFont="1" applyFill="1" applyBorder="1" applyAlignment="1">
      <alignment horizontal="right"/>
    </xf>
    <xf numFmtId="44" fontId="12" fillId="0" borderId="5" xfId="22" applyNumberFormat="1" applyFont="1" applyFill="1" applyBorder="1" applyAlignment="1">
      <alignment horizontal="right"/>
    </xf>
    <xf numFmtId="44" fontId="11" fillId="0" borderId="3" xfId="22" applyNumberFormat="1" applyFont="1" applyFill="1" applyBorder="1" applyAlignment="1">
      <alignment horizontal="right"/>
    </xf>
    <xf numFmtId="44" fontId="5" fillId="0" borderId="0" xfId="22" applyNumberFormat="1" applyFill="1"/>
    <xf numFmtId="44" fontId="5" fillId="0" borderId="0" xfId="22" applyNumberFormat="1" applyFont="1" applyFill="1" applyBorder="1" applyAlignment="1">
      <alignment horizontal="left"/>
    </xf>
    <xf numFmtId="0" fontId="15" fillId="0" borderId="0" xfId="1" applyFont="1" applyFill="1" applyBorder="1" applyAlignment="1" applyProtection="1"/>
    <xf numFmtId="0" fontId="15" fillId="0" borderId="0" xfId="1" applyFont="1" applyFill="1" applyBorder="1" applyAlignment="1" applyProtection="1">
      <alignment wrapText="1"/>
    </xf>
    <xf numFmtId="2" fontId="15" fillId="0" borderId="0" xfId="1" applyNumberFormat="1" applyFont="1" applyFill="1" applyBorder="1" applyAlignment="1">
      <alignment horizontal="center"/>
    </xf>
    <xf numFmtId="1" fontId="15" fillId="0" borderId="0" xfId="1" applyNumberFormat="1" applyFont="1" applyFill="1" applyBorder="1" applyAlignment="1" applyProtection="1">
      <alignment wrapText="1"/>
    </xf>
    <xf numFmtId="0" fontId="16" fillId="0" borderId="0" xfId="1" applyFont="1" applyFill="1"/>
    <xf numFmtId="0" fontId="16" fillId="0" borderId="0" xfId="1" applyFont="1" applyFill="1" applyBorder="1"/>
    <xf numFmtId="2" fontId="18" fillId="0" borderId="0" xfId="1" applyNumberFormat="1" applyFont="1" applyFill="1" applyBorder="1"/>
    <xf numFmtId="2" fontId="17" fillId="0" borderId="0" xfId="1" applyNumberFormat="1" applyFont="1" applyFill="1" applyBorder="1"/>
    <xf numFmtId="2" fontId="16" fillId="0" borderId="0" xfId="1" applyNumberFormat="1" applyFont="1" applyFill="1" applyBorder="1"/>
    <xf numFmtId="0" fontId="0" fillId="0" borderId="0" xfId="0" applyFill="1"/>
    <xf numFmtId="0" fontId="18" fillId="0" borderId="0" xfId="1" applyFont="1" applyFill="1" applyAlignment="1">
      <alignment wrapText="1"/>
    </xf>
    <xf numFmtId="2" fontId="18" fillId="0" borderId="0" xfId="1" applyNumberFormat="1" applyFont="1" applyFill="1"/>
    <xf numFmtId="0" fontId="16" fillId="0" borderId="0" xfId="1" applyFont="1" applyFill="1" applyAlignment="1">
      <alignment wrapText="1"/>
    </xf>
    <xf numFmtId="2" fontId="17" fillId="0" borderId="0" xfId="1" applyNumberFormat="1" applyFont="1" applyFill="1"/>
    <xf numFmtId="44" fontId="18" fillId="0" borderId="0" xfId="1" applyNumberFormat="1" applyFont="1" applyFill="1"/>
    <xf numFmtId="0" fontId="18" fillId="0" borderId="0" xfId="1" applyFont="1" applyFill="1" applyAlignment="1" applyProtection="1">
      <alignment vertical="top" wrapText="1"/>
    </xf>
    <xf numFmtId="0" fontId="15" fillId="0" borderId="0" xfId="1" applyFont="1" applyFill="1" applyBorder="1" applyAlignment="1" applyProtection="1">
      <alignment horizontal="right" vertical="top"/>
    </xf>
    <xf numFmtId="0" fontId="17" fillId="0" borderId="0" xfId="1" applyFont="1" applyFill="1" applyBorder="1"/>
    <xf numFmtId="1" fontId="17" fillId="0" borderId="0" xfId="1" applyNumberFormat="1" applyFont="1" applyFill="1" applyBorder="1"/>
    <xf numFmtId="0" fontId="18" fillId="0" borderId="0" xfId="1" applyFont="1" applyFill="1" applyBorder="1"/>
    <xf numFmtId="0" fontId="17" fillId="0" borderId="0" xfId="1" applyFont="1" applyFill="1"/>
    <xf numFmtId="0" fontId="0" fillId="0" borderId="0" xfId="0" applyFill="1"/>
    <xf numFmtId="44" fontId="18" fillId="0" borderId="0" xfId="1" applyNumberFormat="1" applyFont="1" applyFill="1" applyBorder="1"/>
    <xf numFmtId="44" fontId="17" fillId="0" borderId="0" xfId="1" applyNumberFormat="1" applyFont="1" applyFill="1" applyBorder="1"/>
    <xf numFmtId="0" fontId="20" fillId="0" borderId="1" xfId="1" applyFont="1" applyFill="1" applyBorder="1" applyAlignment="1">
      <alignment wrapText="1"/>
    </xf>
    <xf numFmtId="0" fontId="17" fillId="0" borderId="1" xfId="1" applyFont="1" applyFill="1" applyBorder="1"/>
    <xf numFmtId="1" fontId="17" fillId="0" borderId="1" xfId="1" applyNumberFormat="1" applyFont="1" applyFill="1" applyBorder="1"/>
    <xf numFmtId="44" fontId="17" fillId="0" borderId="1" xfId="1" applyNumberFormat="1" applyFont="1" applyFill="1" applyBorder="1" applyAlignment="1">
      <alignment horizontal="right"/>
    </xf>
    <xf numFmtId="44" fontId="17" fillId="0" borderId="1" xfId="1" applyNumberFormat="1" applyFont="1" applyFill="1" applyBorder="1" applyAlignment="1"/>
    <xf numFmtId="0" fontId="17" fillId="0" borderId="1" xfId="1" applyFont="1" applyFill="1" applyBorder="1" applyAlignment="1">
      <alignment wrapText="1"/>
    </xf>
    <xf numFmtId="44" fontId="17" fillId="0" borderId="1" xfId="1" applyNumberFormat="1" applyFont="1" applyFill="1" applyBorder="1"/>
    <xf numFmtId="1" fontId="0" fillId="0" borderId="0" xfId="0" applyNumberFormat="1" applyFill="1"/>
    <xf numFmtId="0" fontId="18" fillId="0" borderId="0" xfId="1" applyFont="1" applyFill="1" applyAlignment="1" applyProtection="1">
      <alignment vertical="top" wrapText="1"/>
    </xf>
    <xf numFmtId="44" fontId="5" fillId="0" borderId="0" xfId="22" applyNumberFormat="1" applyFont="1" applyFill="1" applyBorder="1" applyAlignment="1">
      <alignment horizontal="left"/>
    </xf>
    <xf numFmtId="44" fontId="5" fillId="0" borderId="0" xfId="22" applyNumberFormat="1" applyFont="1" applyFill="1" applyBorder="1" applyAlignment="1">
      <alignment horizontal="left"/>
    </xf>
    <xf numFmtId="0" fontId="17" fillId="0" borderId="1" xfId="1" applyFont="1" applyFill="1" applyBorder="1" applyAlignment="1" applyProtection="1">
      <alignment vertical="top" wrapText="1"/>
    </xf>
    <xf numFmtId="0" fontId="20" fillId="0" borderId="1" xfId="1" applyFont="1" applyFill="1" applyBorder="1"/>
    <xf numFmtId="0" fontId="25" fillId="0" borderId="0" xfId="0" applyFont="1" applyFill="1"/>
    <xf numFmtId="2" fontId="17" fillId="0" borderId="1" xfId="1" applyNumberFormat="1" applyFont="1" applyFill="1" applyBorder="1" applyAlignment="1">
      <alignment wrapText="1"/>
    </xf>
    <xf numFmtId="0" fontId="18" fillId="0" borderId="0" xfId="1" applyFont="1" applyFill="1" applyAlignment="1" applyProtection="1">
      <alignment vertical="top" wrapText="1"/>
    </xf>
    <xf numFmtId="0" fontId="17" fillId="0" borderId="1" xfId="1" applyFont="1" applyFill="1" applyBorder="1" applyAlignment="1" applyProtection="1">
      <alignment horizontal="right"/>
    </xf>
    <xf numFmtId="0" fontId="0" fillId="0" borderId="0" xfId="0" applyFill="1" applyBorder="1"/>
    <xf numFmtId="166" fontId="17" fillId="0" borderId="1" xfId="1" applyNumberFormat="1" applyFont="1" applyFill="1" applyBorder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44" fontId="5" fillId="0" borderId="0" xfId="22" applyNumberFormat="1" applyFont="1" applyFill="1" applyBorder="1" applyAlignment="1">
      <alignment horizontal="left"/>
    </xf>
    <xf numFmtId="0" fontId="18" fillId="0" borderId="0" xfId="1" applyFont="1" applyFill="1" applyAlignment="1" applyProtection="1">
      <alignment vertical="top" wrapText="1"/>
    </xf>
    <xf numFmtId="0" fontId="17" fillId="0" borderId="0" xfId="1" applyFont="1" applyFill="1" applyBorder="1" applyAlignment="1">
      <alignment vertical="top" wrapText="1"/>
    </xf>
    <xf numFmtId="0" fontId="0" fillId="0" borderId="0" xfId="0" applyFill="1" applyBorder="1"/>
  </cellXfs>
  <cellStyles count="47">
    <cellStyle name="Navadno" xfId="0" builtinId="0"/>
    <cellStyle name="Navadno 10" xfId="2" xr:uid="{00000000-0005-0000-0000-000001000000}"/>
    <cellStyle name="Navadno 11" xfId="3" xr:uid="{00000000-0005-0000-0000-000002000000}"/>
    <cellStyle name="Navadno 12" xfId="4" xr:uid="{00000000-0005-0000-0000-000003000000}"/>
    <cellStyle name="Navadno 13" xfId="5" xr:uid="{00000000-0005-0000-0000-000004000000}"/>
    <cellStyle name="Navadno 14" xfId="6" xr:uid="{00000000-0005-0000-0000-000005000000}"/>
    <cellStyle name="Navadno 15" xfId="7" xr:uid="{00000000-0005-0000-0000-000006000000}"/>
    <cellStyle name="Navadno 16" xfId="8" xr:uid="{00000000-0005-0000-0000-000007000000}"/>
    <cellStyle name="Navadno 17" xfId="9" xr:uid="{00000000-0005-0000-0000-000008000000}"/>
    <cellStyle name="Navadno 18" xfId="10" xr:uid="{00000000-0005-0000-0000-000009000000}"/>
    <cellStyle name="Navadno 19" xfId="46" xr:uid="{00000000-0005-0000-0000-00000A000000}"/>
    <cellStyle name="Navadno 2" xfId="11" xr:uid="{00000000-0005-0000-0000-00000B000000}"/>
    <cellStyle name="Navadno 20" xfId="12" xr:uid="{00000000-0005-0000-0000-00000C000000}"/>
    <cellStyle name="Navadno 21" xfId="13" xr:uid="{00000000-0005-0000-0000-00000D000000}"/>
    <cellStyle name="Navadno 22" xfId="14" xr:uid="{00000000-0005-0000-0000-00000E000000}"/>
    <cellStyle name="Navadno 23" xfId="15" xr:uid="{00000000-0005-0000-0000-00000F000000}"/>
    <cellStyle name="Navadno 24" xfId="16" xr:uid="{00000000-0005-0000-0000-000010000000}"/>
    <cellStyle name="Navadno 25" xfId="17" xr:uid="{00000000-0005-0000-0000-000011000000}"/>
    <cellStyle name="Navadno 26" xfId="18" xr:uid="{00000000-0005-0000-0000-000012000000}"/>
    <cellStyle name="Navadno 27" xfId="19" xr:uid="{00000000-0005-0000-0000-000013000000}"/>
    <cellStyle name="Navadno 28" xfId="20" xr:uid="{00000000-0005-0000-0000-000014000000}"/>
    <cellStyle name="Navadno 29" xfId="21" xr:uid="{00000000-0005-0000-0000-000015000000}"/>
    <cellStyle name="Navadno 3" xfId="22" xr:uid="{00000000-0005-0000-0000-000016000000}"/>
    <cellStyle name="Navadno 30" xfId="23" xr:uid="{00000000-0005-0000-0000-000017000000}"/>
    <cellStyle name="Navadno 31" xfId="24" xr:uid="{00000000-0005-0000-0000-000018000000}"/>
    <cellStyle name="Navadno 32" xfId="25" xr:uid="{00000000-0005-0000-0000-000019000000}"/>
    <cellStyle name="Navadno 33" xfId="26" xr:uid="{00000000-0005-0000-0000-00001A000000}"/>
    <cellStyle name="Navadno 34" xfId="27" xr:uid="{00000000-0005-0000-0000-00001B000000}"/>
    <cellStyle name="Navadno 35" xfId="28" xr:uid="{00000000-0005-0000-0000-00001C000000}"/>
    <cellStyle name="Navadno 36" xfId="29" xr:uid="{00000000-0005-0000-0000-00001D000000}"/>
    <cellStyle name="Navadno 37" xfId="30" xr:uid="{00000000-0005-0000-0000-00001E000000}"/>
    <cellStyle name="Navadno 38" xfId="31" xr:uid="{00000000-0005-0000-0000-00001F000000}"/>
    <cellStyle name="Navadno 39" xfId="32" xr:uid="{00000000-0005-0000-0000-000020000000}"/>
    <cellStyle name="Navadno 4" xfId="33" xr:uid="{00000000-0005-0000-0000-000021000000}"/>
    <cellStyle name="Navadno 4 2" xfId="34" xr:uid="{00000000-0005-0000-0000-000022000000}"/>
    <cellStyle name="Navadno 40" xfId="35" xr:uid="{00000000-0005-0000-0000-000023000000}"/>
    <cellStyle name="Navadno 41" xfId="36" xr:uid="{00000000-0005-0000-0000-000024000000}"/>
    <cellStyle name="Navadno 5" xfId="37" xr:uid="{00000000-0005-0000-0000-000025000000}"/>
    <cellStyle name="Navadno 6" xfId="38" xr:uid="{00000000-0005-0000-0000-000026000000}"/>
    <cellStyle name="Navadno 7" xfId="39" xr:uid="{00000000-0005-0000-0000-000027000000}"/>
    <cellStyle name="Navadno 8" xfId="1" xr:uid="{00000000-0005-0000-0000-000028000000}"/>
    <cellStyle name="Navadno 9" xfId="40" xr:uid="{00000000-0005-0000-0000-000029000000}"/>
    <cellStyle name="Normal_81D-Kavadarska-popisi prestavitve vodovoda" xfId="41" xr:uid="{00000000-0005-0000-0000-00002A000000}"/>
    <cellStyle name="Normale_E050544(Matrice descrizione v1)" xfId="42" xr:uid="{00000000-0005-0000-0000-00002B000000}"/>
    <cellStyle name="Pomoc" xfId="43" xr:uid="{00000000-0005-0000-0000-00002C000000}"/>
    <cellStyle name="Slog 1" xfId="44" xr:uid="{00000000-0005-0000-0000-00002D000000}"/>
    <cellStyle name="Valuta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G18"/>
  <sheetViews>
    <sheetView view="pageLayout" topLeftCell="A10" zoomScaleNormal="100" workbookViewId="0">
      <selection activeCell="D22" sqref="D22"/>
    </sheetView>
  </sheetViews>
  <sheetFormatPr defaultRowHeight="15" x14ac:dyDescent="0.25"/>
  <sheetData>
    <row r="5" spans="3:7" ht="20.25" x14ac:dyDescent="0.3">
      <c r="C5" s="97" t="s">
        <v>91</v>
      </c>
      <c r="D5" s="97"/>
      <c r="E5" s="97"/>
      <c r="F5" s="97"/>
      <c r="G5" s="97"/>
    </row>
    <row r="8" spans="3:7" ht="36" customHeight="1" x14ac:dyDescent="0.25"/>
    <row r="9" spans="3:7" ht="1.5" customHeight="1" x14ac:dyDescent="0.25"/>
    <row r="10" spans="3:7" ht="157.5" customHeight="1" x14ac:dyDescent="0.3">
      <c r="C10" s="96" t="s">
        <v>44</v>
      </c>
      <c r="D10" s="96"/>
      <c r="E10" s="96"/>
      <c r="F10" s="96"/>
      <c r="G10" s="96"/>
    </row>
    <row r="11" spans="3:7" ht="102.75" customHeight="1" x14ac:dyDescent="0.3">
      <c r="C11" s="96" t="s">
        <v>36</v>
      </c>
      <c r="D11" s="96"/>
      <c r="E11" s="96"/>
      <c r="F11" s="96"/>
      <c r="G11" s="96"/>
    </row>
    <row r="13" spans="3:7" ht="20.25" x14ac:dyDescent="0.3">
      <c r="C13" s="5" t="s">
        <v>45</v>
      </c>
    </row>
    <row r="15" spans="3:7" ht="15.75" x14ac:dyDescent="0.25">
      <c r="C15" s="4" t="s">
        <v>92</v>
      </c>
    </row>
    <row r="18" spans="3:3" x14ac:dyDescent="0.25">
      <c r="C18" t="s">
        <v>46</v>
      </c>
    </row>
  </sheetData>
  <mergeCells count="3">
    <mergeCell ref="C10:G10"/>
    <mergeCell ref="C5:G5"/>
    <mergeCell ref="C11:G11"/>
  </mergeCells>
  <pageMargins left="0.7" right="0.7" top="0.75" bottom="0.75" header="0.3" footer="0.3"/>
  <pageSetup paperSize="9" orientation="portrait" r:id="rId1"/>
  <headerFooter>
    <oddFooter>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9"/>
  <sheetViews>
    <sheetView tabSelected="1" view="pageLayout" zoomScaleNormal="100" workbookViewId="0">
      <selection activeCell="G19" sqref="G19"/>
    </sheetView>
  </sheetViews>
  <sheetFormatPr defaultRowHeight="15" x14ac:dyDescent="0.25"/>
  <cols>
    <col min="7" max="7" width="15.5703125" customWidth="1"/>
  </cols>
  <sheetData>
    <row r="2" spans="2:7" x14ac:dyDescent="0.25">
      <c r="B2" s="6"/>
      <c r="C2" s="7"/>
      <c r="D2" s="8"/>
      <c r="E2" s="8"/>
      <c r="F2" s="9"/>
      <c r="G2" s="18"/>
    </row>
    <row r="3" spans="2:7" x14ac:dyDescent="0.25">
      <c r="B3" s="6"/>
      <c r="C3" s="7"/>
      <c r="D3" s="8"/>
      <c r="E3" s="8"/>
      <c r="F3" s="9"/>
      <c r="G3" s="18"/>
    </row>
    <row r="4" spans="2:7" ht="15.75" x14ac:dyDescent="0.25">
      <c r="B4" s="41"/>
      <c r="C4" s="42" t="s">
        <v>17</v>
      </c>
      <c r="D4" s="43"/>
      <c r="E4" s="44"/>
      <c r="F4" s="42"/>
      <c r="G4" s="45"/>
    </row>
    <row r="5" spans="2:7" x14ac:dyDescent="0.25">
      <c r="B5" s="6"/>
      <c r="C5" s="10"/>
      <c r="D5" s="8"/>
      <c r="E5" s="8"/>
      <c r="F5" s="9"/>
      <c r="G5" s="18"/>
    </row>
    <row r="6" spans="2:7" x14ac:dyDescent="0.25">
      <c r="B6" s="98" t="s">
        <v>8</v>
      </c>
      <c r="C6" s="98"/>
      <c r="D6" s="98"/>
      <c r="E6" s="98"/>
      <c r="F6" s="47"/>
      <c r="G6" s="48">
        <f>popis!F9</f>
        <v>0</v>
      </c>
    </row>
    <row r="7" spans="2:7" x14ac:dyDescent="0.25">
      <c r="B7" s="98" t="s">
        <v>12</v>
      </c>
      <c r="C7" s="98"/>
      <c r="D7" s="98"/>
      <c r="E7" s="98"/>
      <c r="F7" s="47"/>
      <c r="G7" s="48">
        <f>popis!F23</f>
        <v>0</v>
      </c>
    </row>
    <row r="8" spans="2:7" x14ac:dyDescent="0.25">
      <c r="B8" s="98" t="s">
        <v>18</v>
      </c>
      <c r="C8" s="98"/>
      <c r="D8" s="98"/>
      <c r="E8" s="98"/>
      <c r="F8" s="47"/>
      <c r="G8" s="48">
        <f>popis!F33</f>
        <v>0</v>
      </c>
    </row>
    <row r="9" spans="2:7" x14ac:dyDescent="0.25">
      <c r="B9" s="86" t="s">
        <v>25</v>
      </c>
      <c r="C9" s="86"/>
      <c r="D9" s="86"/>
      <c r="E9" s="86"/>
      <c r="F9" s="47"/>
      <c r="G9" s="48">
        <f>popis!F53</f>
        <v>0</v>
      </c>
    </row>
    <row r="10" spans="2:7" x14ac:dyDescent="0.25">
      <c r="B10" s="52" t="s">
        <v>49</v>
      </c>
      <c r="C10" s="52"/>
      <c r="D10" s="52"/>
      <c r="E10" s="52"/>
      <c r="F10" s="52"/>
      <c r="G10" s="48">
        <f>popis!F61</f>
        <v>0</v>
      </c>
    </row>
    <row r="11" spans="2:7" x14ac:dyDescent="0.25">
      <c r="B11" s="87" t="s">
        <v>50</v>
      </c>
      <c r="C11" s="87"/>
      <c r="D11" s="87"/>
      <c r="E11" s="87"/>
      <c r="F11" s="87"/>
      <c r="G11" s="48">
        <f>popis!F69</f>
        <v>0</v>
      </c>
    </row>
    <row r="12" spans="2:7" x14ac:dyDescent="0.25">
      <c r="B12" s="52" t="s">
        <v>86</v>
      </c>
      <c r="C12" s="52"/>
      <c r="D12" s="52"/>
      <c r="E12" s="52"/>
      <c r="F12" s="52"/>
      <c r="G12" s="48">
        <f>popis!F99</f>
        <v>0</v>
      </c>
    </row>
    <row r="13" spans="2:7" x14ac:dyDescent="0.25">
      <c r="B13" s="52" t="s">
        <v>87</v>
      </c>
      <c r="C13" s="52"/>
      <c r="D13" s="52"/>
      <c r="E13" s="52"/>
      <c r="F13" s="52"/>
      <c r="G13" s="48">
        <f>popis!F117</f>
        <v>0</v>
      </c>
    </row>
    <row r="14" spans="2:7" x14ac:dyDescent="0.25">
      <c r="B14" s="98" t="s">
        <v>88</v>
      </c>
      <c r="C14" s="98"/>
      <c r="D14" s="98"/>
      <c r="E14" s="98"/>
      <c r="F14" s="47"/>
      <c r="G14" s="48">
        <f>popis!F140</f>
        <v>0</v>
      </c>
    </row>
    <row r="15" spans="2:7" x14ac:dyDescent="0.25">
      <c r="B15" s="11"/>
      <c r="C15" s="12"/>
      <c r="D15" s="12"/>
      <c r="E15" s="12"/>
      <c r="F15" s="12"/>
      <c r="G15" s="19"/>
    </row>
    <row r="16" spans="2:7" ht="15.75" x14ac:dyDescent="0.25">
      <c r="B16" s="13"/>
      <c r="C16" s="14" t="s">
        <v>0</v>
      </c>
      <c r="D16" s="15"/>
      <c r="E16" s="49"/>
      <c r="F16" s="49"/>
      <c r="G16" s="50">
        <f>SUM(G6:G14)</f>
        <v>0</v>
      </c>
    </row>
    <row r="17" spans="2:7" x14ac:dyDescent="0.25">
      <c r="B17" s="16"/>
      <c r="C17" s="17" t="s">
        <v>1</v>
      </c>
      <c r="D17" s="17"/>
      <c r="E17" s="51"/>
      <c r="F17" s="51"/>
      <c r="G17" s="48">
        <f>G16*0.22</f>
        <v>0</v>
      </c>
    </row>
    <row r="18" spans="2:7" x14ac:dyDescent="0.25">
      <c r="B18" s="16"/>
      <c r="C18" s="17"/>
      <c r="D18" s="17"/>
      <c r="E18" s="51"/>
      <c r="F18" s="51"/>
      <c r="G18" s="51"/>
    </row>
    <row r="19" spans="2:7" ht="15.75" x14ac:dyDescent="0.25">
      <c r="B19" s="13"/>
      <c r="C19" s="14" t="s">
        <v>2</v>
      </c>
      <c r="D19" s="15"/>
      <c r="E19" s="49"/>
      <c r="F19" s="49"/>
      <c r="G19" s="50">
        <f>G16+G17</f>
        <v>0</v>
      </c>
    </row>
  </sheetData>
  <mergeCells count="4">
    <mergeCell ref="B14:E14"/>
    <mergeCell ref="B6:E6"/>
    <mergeCell ref="B7:E7"/>
    <mergeCell ref="B8:E8"/>
  </mergeCells>
  <pageMargins left="0.7" right="0.7" top="0.75" bottom="0.75" header="0.3" footer="0.3"/>
  <pageSetup paperSize="9" orientation="portrait" r:id="rId1"/>
  <headerFooter>
    <oddFooter>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7"/>
  <sheetViews>
    <sheetView topLeftCell="A115" zoomScale="85" zoomScaleNormal="85" workbookViewId="0">
      <selection activeCell="E145" sqref="E145"/>
    </sheetView>
  </sheetViews>
  <sheetFormatPr defaultRowHeight="15" x14ac:dyDescent="0.25"/>
  <cols>
    <col min="1" max="1" width="3.5703125" customWidth="1"/>
    <col min="2" max="2" width="46.5703125" customWidth="1"/>
    <col min="3" max="3" width="6.140625" customWidth="1"/>
    <col min="4" max="4" width="6.7109375" customWidth="1"/>
    <col min="5" max="5" width="9.5703125" customWidth="1"/>
    <col min="6" max="6" width="14.28515625" customWidth="1"/>
    <col min="10" max="10" width="9.42578125" bestFit="1" customWidth="1"/>
  </cols>
  <sheetData>
    <row r="1" spans="1:6" x14ac:dyDescent="0.25">
      <c r="A1" s="21"/>
      <c r="B1" s="20"/>
      <c r="C1" s="22"/>
      <c r="D1" s="23"/>
      <c r="E1" s="31"/>
      <c r="F1" s="32"/>
    </row>
    <row r="2" spans="1:6" ht="15" customHeight="1" x14ac:dyDescent="0.25">
      <c r="A2" s="24"/>
      <c r="B2" s="3" t="s">
        <v>3</v>
      </c>
      <c r="C2" s="2" t="s">
        <v>4</v>
      </c>
      <c r="D2" s="3" t="s">
        <v>5</v>
      </c>
      <c r="E2" s="1" t="s">
        <v>6</v>
      </c>
      <c r="F2" s="1" t="s">
        <v>7</v>
      </c>
    </row>
    <row r="3" spans="1:6" x14ac:dyDescent="0.25">
      <c r="A3" s="25"/>
      <c r="B3" s="26"/>
      <c r="C3" s="27"/>
      <c r="D3" s="28"/>
      <c r="E3" s="33"/>
      <c r="F3" s="34"/>
    </row>
    <row r="4" spans="1:6" ht="16.5" customHeight="1" x14ac:dyDescent="0.25">
      <c r="A4" s="25"/>
      <c r="B4" s="29" t="s">
        <v>8</v>
      </c>
      <c r="C4" s="27"/>
      <c r="D4" s="28"/>
      <c r="E4" s="33"/>
      <c r="F4" s="33"/>
    </row>
    <row r="5" spans="1:6" x14ac:dyDescent="0.25">
      <c r="A5" s="25"/>
      <c r="B5" s="30"/>
      <c r="C5" s="27"/>
      <c r="D5" s="28"/>
      <c r="E5" s="33"/>
      <c r="F5" s="33"/>
    </row>
    <row r="6" spans="1:6" s="74" customFormat="1" ht="39.75" customHeight="1" x14ac:dyDescent="0.25">
      <c r="A6" s="93">
        <v>1</v>
      </c>
      <c r="B6" s="77" t="s">
        <v>9</v>
      </c>
      <c r="C6" s="78" t="s">
        <v>10</v>
      </c>
      <c r="D6" s="79">
        <v>1</v>
      </c>
      <c r="E6" s="80"/>
      <c r="F6" s="81">
        <f>D6*E6</f>
        <v>0</v>
      </c>
    </row>
    <row r="7" spans="1:6" s="74" customFormat="1" ht="50.25" customHeight="1" x14ac:dyDescent="0.25">
      <c r="A7" s="93">
        <f t="shared" ref="A7:A8" si="0">A6+1</f>
        <v>2</v>
      </c>
      <c r="B7" s="77" t="s">
        <v>48</v>
      </c>
      <c r="C7" s="78" t="s">
        <v>10</v>
      </c>
      <c r="D7" s="79">
        <v>1</v>
      </c>
      <c r="E7" s="80"/>
      <c r="F7" s="81">
        <f>D7*E7</f>
        <v>0</v>
      </c>
    </row>
    <row r="8" spans="1:6" s="74" customFormat="1" ht="53.25" customHeight="1" x14ac:dyDescent="0.25">
      <c r="A8" s="93">
        <f t="shared" si="0"/>
        <v>3</v>
      </c>
      <c r="B8" s="77" t="s">
        <v>47</v>
      </c>
      <c r="C8" s="78" t="s">
        <v>10</v>
      </c>
      <c r="D8" s="79">
        <v>1</v>
      </c>
      <c r="E8" s="80"/>
      <c r="F8" s="81">
        <f>D8*E8</f>
        <v>0</v>
      </c>
    </row>
    <row r="9" spans="1:6" s="74" customFormat="1" ht="15" customHeight="1" x14ac:dyDescent="0.25">
      <c r="A9" s="69"/>
      <c r="B9" s="63" t="s">
        <v>11</v>
      </c>
      <c r="C9" s="53"/>
      <c r="D9" s="56"/>
      <c r="E9" s="55"/>
      <c r="F9" s="67">
        <f>SUM(F6:F8)</f>
        <v>0</v>
      </c>
    </row>
    <row r="10" spans="1:6" s="74" customFormat="1" ht="15" customHeight="1" x14ac:dyDescent="0.25">
      <c r="A10" s="69"/>
      <c r="B10" s="63"/>
      <c r="C10" s="53"/>
      <c r="D10" s="56"/>
      <c r="E10" s="55"/>
      <c r="F10" s="64"/>
    </row>
    <row r="11" spans="1:6" s="74" customFormat="1" ht="15" customHeight="1" x14ac:dyDescent="0.25">
      <c r="A11" s="69"/>
      <c r="B11" s="92" t="s">
        <v>12</v>
      </c>
      <c r="C11" s="53"/>
      <c r="D11" s="54"/>
      <c r="E11" s="55"/>
      <c r="F11" s="55"/>
    </row>
    <row r="12" spans="1:6" s="74" customFormat="1" x14ac:dyDescent="0.25">
      <c r="A12" s="69"/>
      <c r="B12" s="65"/>
      <c r="C12" s="53"/>
      <c r="D12" s="54"/>
      <c r="E12" s="55"/>
      <c r="F12" s="66"/>
    </row>
    <row r="13" spans="1:6" s="74" customFormat="1" ht="27" customHeight="1" x14ac:dyDescent="0.25">
      <c r="A13" s="78">
        <v>1</v>
      </c>
      <c r="B13" s="82" t="s">
        <v>80</v>
      </c>
      <c r="C13" s="78" t="s">
        <v>13</v>
      </c>
      <c r="D13" s="79">
        <v>35</v>
      </c>
      <c r="E13" s="80"/>
      <c r="F13" s="81">
        <f>D13*E13</f>
        <v>0</v>
      </c>
    </row>
    <row r="14" spans="1:6" s="74" customFormat="1" ht="27.75" customHeight="1" x14ac:dyDescent="0.25">
      <c r="A14" s="78">
        <f t="shared" ref="A14:A22" si="1">A13+1</f>
        <v>2</v>
      </c>
      <c r="B14" s="91" t="s">
        <v>81</v>
      </c>
      <c r="C14" s="78" t="s">
        <v>15</v>
      </c>
      <c r="D14" s="79">
        <v>100</v>
      </c>
      <c r="E14" s="80"/>
      <c r="F14" s="81">
        <f t="shared" ref="F14" si="2">D14*E14</f>
        <v>0</v>
      </c>
    </row>
    <row r="15" spans="1:6" s="74" customFormat="1" ht="27.75" customHeight="1" x14ac:dyDescent="0.25">
      <c r="A15" s="78">
        <f t="shared" si="1"/>
        <v>3</v>
      </c>
      <c r="B15" s="91" t="s">
        <v>42</v>
      </c>
      <c r="C15" s="78" t="s">
        <v>15</v>
      </c>
      <c r="D15" s="79">
        <v>170</v>
      </c>
      <c r="E15" s="80"/>
      <c r="F15" s="81">
        <f t="shared" ref="F15:F18" si="3">D15*E15</f>
        <v>0</v>
      </c>
    </row>
    <row r="16" spans="1:6" s="74" customFormat="1" ht="27.75" customHeight="1" x14ac:dyDescent="0.25">
      <c r="A16" s="78">
        <f t="shared" si="1"/>
        <v>4</v>
      </c>
      <c r="B16" s="91" t="s">
        <v>43</v>
      </c>
      <c r="C16" s="78" t="s">
        <v>15</v>
      </c>
      <c r="D16" s="79">
        <v>350</v>
      </c>
      <c r="E16" s="80"/>
      <c r="F16" s="81">
        <f t="shared" si="3"/>
        <v>0</v>
      </c>
    </row>
    <row r="17" spans="1:8" s="74" customFormat="1" ht="27.75" customHeight="1" x14ac:dyDescent="0.25">
      <c r="A17" s="78">
        <f t="shared" si="1"/>
        <v>5</v>
      </c>
      <c r="B17" s="82" t="s">
        <v>82</v>
      </c>
      <c r="C17" s="78" t="s">
        <v>13</v>
      </c>
      <c r="D17" s="79">
        <v>45</v>
      </c>
      <c r="E17" s="80"/>
      <c r="F17" s="81">
        <f t="shared" si="3"/>
        <v>0</v>
      </c>
    </row>
    <row r="18" spans="1:8" s="74" customFormat="1" ht="27.75" customHeight="1" x14ac:dyDescent="0.25">
      <c r="A18" s="78">
        <f t="shared" si="1"/>
        <v>6</v>
      </c>
      <c r="B18" s="82" t="s">
        <v>83</v>
      </c>
      <c r="C18" s="78" t="s">
        <v>13</v>
      </c>
      <c r="D18" s="79">
        <v>55</v>
      </c>
      <c r="E18" s="80"/>
      <c r="F18" s="81">
        <f t="shared" si="3"/>
        <v>0</v>
      </c>
    </row>
    <row r="19" spans="1:8" s="74" customFormat="1" ht="26.25" customHeight="1" x14ac:dyDescent="0.25">
      <c r="A19" s="78">
        <f t="shared" si="1"/>
        <v>7</v>
      </c>
      <c r="B19" s="82" t="s">
        <v>85</v>
      </c>
      <c r="C19" s="78" t="s">
        <v>13</v>
      </c>
      <c r="D19" s="79">
        <v>10</v>
      </c>
      <c r="E19" s="80"/>
      <c r="F19" s="81">
        <f t="shared" ref="F19" si="4">D19*E19</f>
        <v>0</v>
      </c>
    </row>
    <row r="20" spans="1:8" s="74" customFormat="1" ht="26.25" customHeight="1" x14ac:dyDescent="0.25">
      <c r="A20" s="78">
        <f t="shared" si="1"/>
        <v>8</v>
      </c>
      <c r="B20" s="82" t="s">
        <v>84</v>
      </c>
      <c r="C20" s="78" t="s">
        <v>13</v>
      </c>
      <c r="D20" s="79">
        <v>90</v>
      </c>
      <c r="E20" s="80"/>
      <c r="F20" s="81">
        <f t="shared" ref="F20" si="5">D20*E20</f>
        <v>0</v>
      </c>
    </row>
    <row r="21" spans="1:8" s="74" customFormat="1" ht="15" customHeight="1" x14ac:dyDescent="0.25">
      <c r="A21" s="78">
        <f t="shared" si="1"/>
        <v>9</v>
      </c>
      <c r="B21" s="82" t="s">
        <v>89</v>
      </c>
      <c r="C21" s="78" t="s">
        <v>13</v>
      </c>
      <c r="D21" s="79">
        <v>30</v>
      </c>
      <c r="E21" s="80"/>
      <c r="F21" s="81">
        <f t="shared" ref="F21" si="6">D21*E21</f>
        <v>0</v>
      </c>
    </row>
    <row r="22" spans="1:8" s="74" customFormat="1" ht="15" customHeight="1" x14ac:dyDescent="0.25">
      <c r="A22" s="78">
        <f t="shared" si="1"/>
        <v>10</v>
      </c>
      <c r="B22" s="82" t="s">
        <v>14</v>
      </c>
      <c r="C22" s="78" t="s">
        <v>10</v>
      </c>
      <c r="D22" s="79">
        <v>1</v>
      </c>
      <c r="E22" s="80"/>
      <c r="F22" s="81">
        <f t="shared" ref="F22" si="7">D22*E22</f>
        <v>0</v>
      </c>
    </row>
    <row r="23" spans="1:8" s="74" customFormat="1" ht="15" customHeight="1" x14ac:dyDescent="0.25">
      <c r="A23" s="69"/>
      <c r="B23" s="63" t="s">
        <v>11</v>
      </c>
      <c r="C23" s="53"/>
      <c r="D23" s="56"/>
      <c r="E23" s="46"/>
      <c r="F23" s="75">
        <f>SUM(F13:F22)</f>
        <v>0</v>
      </c>
    </row>
    <row r="24" spans="1:8" s="74" customFormat="1" ht="15" customHeight="1" x14ac:dyDescent="0.25">
      <c r="A24" s="69"/>
      <c r="B24" s="63"/>
      <c r="C24" s="53"/>
      <c r="D24" s="56"/>
      <c r="E24" s="46"/>
      <c r="F24" s="75"/>
    </row>
    <row r="25" spans="1:8" s="74" customFormat="1" ht="15" customHeight="1" x14ac:dyDescent="0.25">
      <c r="A25" s="57"/>
      <c r="B25" s="99" t="s">
        <v>18</v>
      </c>
      <c r="C25" s="99"/>
      <c r="D25" s="99"/>
      <c r="E25" s="99"/>
      <c r="F25" s="99"/>
    </row>
    <row r="26" spans="1:8" s="94" customFormat="1" ht="15" customHeight="1" x14ac:dyDescent="0.25">
      <c r="A26" s="58"/>
      <c r="B26" s="100" t="s">
        <v>37</v>
      </c>
      <c r="C26" s="101"/>
      <c r="D26" s="101"/>
      <c r="E26" s="101"/>
      <c r="F26" s="101"/>
    </row>
    <row r="27" spans="1:8" s="74" customFormat="1" ht="27" customHeight="1" x14ac:dyDescent="0.25">
      <c r="A27" s="78">
        <v>1</v>
      </c>
      <c r="B27" s="77" t="s">
        <v>53</v>
      </c>
      <c r="C27" s="78" t="s">
        <v>15</v>
      </c>
      <c r="D27" s="79">
        <v>3</v>
      </c>
      <c r="E27" s="83"/>
      <c r="F27" s="83">
        <f t="shared" ref="F27" si="8">D27*E27</f>
        <v>0</v>
      </c>
    </row>
    <row r="28" spans="1:8" s="74" customFormat="1" ht="16.5" customHeight="1" x14ac:dyDescent="0.25">
      <c r="A28" s="78">
        <f t="shared" ref="A28:A32" si="9">A27+1</f>
        <v>2</v>
      </c>
      <c r="B28" s="77" t="s">
        <v>54</v>
      </c>
      <c r="C28" s="78" t="s">
        <v>15</v>
      </c>
      <c r="D28" s="79">
        <v>4</v>
      </c>
      <c r="E28" s="83"/>
      <c r="F28" s="83">
        <f t="shared" ref="F28" si="10">D28*E28</f>
        <v>0</v>
      </c>
    </row>
    <row r="29" spans="1:8" s="74" customFormat="1" ht="17.25" customHeight="1" x14ac:dyDescent="0.25">
      <c r="A29" s="78">
        <f t="shared" si="9"/>
        <v>3</v>
      </c>
      <c r="B29" s="77" t="s">
        <v>61</v>
      </c>
      <c r="C29" s="78" t="s">
        <v>15</v>
      </c>
      <c r="D29" s="79">
        <v>15</v>
      </c>
      <c r="E29" s="83"/>
      <c r="F29" s="83">
        <f t="shared" ref="F29" si="11">D29*E29</f>
        <v>0</v>
      </c>
    </row>
    <row r="30" spans="1:8" s="74" customFormat="1" ht="15" customHeight="1" x14ac:dyDescent="0.25">
      <c r="A30" s="78">
        <f t="shared" si="9"/>
        <v>4</v>
      </c>
      <c r="B30" s="77" t="s">
        <v>60</v>
      </c>
      <c r="C30" s="78" t="s">
        <v>15</v>
      </c>
      <c r="D30" s="79">
        <v>7</v>
      </c>
      <c r="E30" s="83"/>
      <c r="F30" s="83">
        <f t="shared" ref="F30:F32" si="12">D30*E30</f>
        <v>0</v>
      </c>
      <c r="G30" s="84"/>
      <c r="H30" s="84"/>
    </row>
    <row r="31" spans="1:8" s="74" customFormat="1" ht="15" customHeight="1" x14ac:dyDescent="0.25">
      <c r="A31" s="78">
        <f t="shared" si="9"/>
        <v>5</v>
      </c>
      <c r="B31" s="77" t="s">
        <v>38</v>
      </c>
      <c r="C31" s="78" t="s">
        <v>15</v>
      </c>
      <c r="D31" s="79">
        <v>4</v>
      </c>
      <c r="E31" s="83"/>
      <c r="F31" s="83">
        <f t="shared" ref="F31" si="13">D31*E31</f>
        <v>0</v>
      </c>
      <c r="G31" s="84"/>
      <c r="H31" s="84"/>
    </row>
    <row r="32" spans="1:8" s="74" customFormat="1" ht="15" customHeight="1" x14ac:dyDescent="0.25">
      <c r="A32" s="78">
        <f t="shared" si="9"/>
        <v>6</v>
      </c>
      <c r="B32" s="77" t="s">
        <v>62</v>
      </c>
      <c r="C32" s="78" t="s">
        <v>15</v>
      </c>
      <c r="D32" s="79">
        <v>4</v>
      </c>
      <c r="E32" s="83"/>
      <c r="F32" s="83">
        <f t="shared" si="12"/>
        <v>0</v>
      </c>
      <c r="G32" s="84"/>
      <c r="H32" s="84"/>
    </row>
    <row r="33" spans="1:8" s="74" customFormat="1" ht="14.1" customHeight="1" x14ac:dyDescent="0.25">
      <c r="A33" s="73"/>
      <c r="B33" s="72" t="s">
        <v>11</v>
      </c>
      <c r="C33" s="70"/>
      <c r="D33" s="71"/>
      <c r="E33" s="76"/>
      <c r="F33" s="75">
        <f>SUM(F27:F32)</f>
        <v>0</v>
      </c>
    </row>
    <row r="34" spans="1:8" s="74" customFormat="1" ht="14.1" customHeight="1" x14ac:dyDescent="0.25">
      <c r="A34" s="73"/>
      <c r="B34" s="72"/>
      <c r="C34" s="70"/>
      <c r="D34" s="71"/>
      <c r="E34" s="76"/>
      <c r="F34" s="75"/>
    </row>
    <row r="35" spans="1:8" s="74" customFormat="1" ht="14.1" customHeight="1" x14ac:dyDescent="0.25">
      <c r="A35" s="73"/>
      <c r="B35" s="72"/>
      <c r="C35" s="70"/>
      <c r="D35" s="71"/>
      <c r="E35" s="76"/>
      <c r="F35" s="75"/>
    </row>
    <row r="36" spans="1:8" s="74" customFormat="1" ht="14.1" customHeight="1" x14ac:dyDescent="0.25">
      <c r="A36" s="73"/>
      <c r="B36" s="72"/>
      <c r="C36" s="70"/>
      <c r="D36" s="71"/>
      <c r="E36" s="76"/>
      <c r="F36" s="75"/>
    </row>
    <row r="37" spans="1:8" s="74" customFormat="1" ht="14.1" customHeight="1" x14ac:dyDescent="0.25">
      <c r="A37" s="73"/>
      <c r="B37" s="72"/>
      <c r="C37" s="70"/>
      <c r="D37" s="71"/>
      <c r="E37" s="76"/>
      <c r="F37" s="75"/>
      <c r="H37" s="84"/>
    </row>
    <row r="38" spans="1:8" ht="15" customHeight="1" x14ac:dyDescent="0.25">
      <c r="A38" s="24"/>
      <c r="B38" s="3" t="s">
        <v>3</v>
      </c>
      <c r="C38" s="2" t="s">
        <v>4</v>
      </c>
      <c r="D38" s="3" t="s">
        <v>5</v>
      </c>
      <c r="E38" s="1" t="s">
        <v>6</v>
      </c>
      <c r="F38" s="1" t="s">
        <v>7</v>
      </c>
    </row>
    <row r="39" spans="1:8" s="74" customFormat="1" ht="14.1" customHeight="1" x14ac:dyDescent="0.25">
      <c r="A39" s="73"/>
      <c r="B39" s="72"/>
      <c r="C39" s="70"/>
      <c r="D39" s="71"/>
      <c r="E39" s="76"/>
      <c r="F39" s="75"/>
    </row>
    <row r="40" spans="1:8" s="62" customFormat="1" ht="13.5" customHeight="1" x14ac:dyDescent="0.25">
      <c r="A40" s="57"/>
      <c r="B40" s="99" t="s">
        <v>25</v>
      </c>
      <c r="C40" s="99"/>
      <c r="D40" s="99"/>
      <c r="E40" s="99"/>
      <c r="F40" s="99"/>
    </row>
    <row r="41" spans="1:8" s="62" customFormat="1" ht="14.1" customHeight="1" x14ac:dyDescent="0.25">
      <c r="A41" s="57"/>
      <c r="B41" s="68"/>
      <c r="C41" s="58"/>
      <c r="D41" s="58"/>
      <c r="E41" s="60"/>
      <c r="F41" s="61"/>
    </row>
    <row r="42" spans="1:8" s="74" customFormat="1" ht="27" customHeight="1" x14ac:dyDescent="0.25">
      <c r="A42" s="78">
        <v>1</v>
      </c>
      <c r="B42" s="88" t="s">
        <v>40</v>
      </c>
      <c r="C42" s="78" t="s">
        <v>13</v>
      </c>
      <c r="D42" s="79">
        <v>65</v>
      </c>
      <c r="E42" s="83"/>
      <c r="F42" s="83">
        <f t="shared" ref="F42:F43" si="14">D42*E42</f>
        <v>0</v>
      </c>
    </row>
    <row r="43" spans="1:8" s="74" customFormat="1" ht="27" customHeight="1" x14ac:dyDescent="0.25">
      <c r="A43" s="78">
        <f t="shared" ref="A43:A52" si="15">A42+1</f>
        <v>2</v>
      </c>
      <c r="B43" s="88" t="s">
        <v>41</v>
      </c>
      <c r="C43" s="78" t="s">
        <v>13</v>
      </c>
      <c r="D43" s="79">
        <v>80</v>
      </c>
      <c r="E43" s="83"/>
      <c r="F43" s="83">
        <f t="shared" si="14"/>
        <v>0</v>
      </c>
    </row>
    <row r="44" spans="1:8" s="74" customFormat="1" ht="15" customHeight="1" x14ac:dyDescent="0.25">
      <c r="A44" s="78">
        <f t="shared" si="15"/>
        <v>3</v>
      </c>
      <c r="B44" s="88" t="s">
        <v>32</v>
      </c>
      <c r="C44" s="78" t="s">
        <v>15</v>
      </c>
      <c r="D44" s="79">
        <v>4</v>
      </c>
      <c r="E44" s="83"/>
      <c r="F44" s="83">
        <f t="shared" ref="F44:F48" si="16">D44*E44</f>
        <v>0</v>
      </c>
    </row>
    <row r="45" spans="1:8" s="74" customFormat="1" ht="15" customHeight="1" x14ac:dyDescent="0.25">
      <c r="A45" s="78">
        <f t="shared" si="15"/>
        <v>4</v>
      </c>
      <c r="B45" s="88" t="s">
        <v>33</v>
      </c>
      <c r="C45" s="78" t="s">
        <v>15</v>
      </c>
      <c r="D45" s="79">
        <v>4</v>
      </c>
      <c r="E45" s="83"/>
      <c r="F45" s="83">
        <f t="shared" ref="F45" si="17">D45*E45</f>
        <v>0</v>
      </c>
    </row>
    <row r="46" spans="1:8" s="74" customFormat="1" ht="15" customHeight="1" x14ac:dyDescent="0.25">
      <c r="A46" s="78">
        <f t="shared" si="15"/>
        <v>5</v>
      </c>
      <c r="B46" s="88" t="s">
        <v>26</v>
      </c>
      <c r="C46" s="78" t="s">
        <v>15</v>
      </c>
      <c r="D46" s="79">
        <v>15</v>
      </c>
      <c r="E46" s="83"/>
      <c r="F46" s="83">
        <f t="shared" si="16"/>
        <v>0</v>
      </c>
    </row>
    <row r="47" spans="1:8" s="74" customFormat="1" ht="14.1" customHeight="1" x14ac:dyDescent="0.25">
      <c r="A47" s="78">
        <f t="shared" si="15"/>
        <v>6</v>
      </c>
      <c r="B47" s="88" t="s">
        <v>34</v>
      </c>
      <c r="C47" s="78" t="s">
        <v>15</v>
      </c>
      <c r="D47" s="79">
        <v>2</v>
      </c>
      <c r="E47" s="83"/>
      <c r="F47" s="83">
        <f t="shared" si="16"/>
        <v>0</v>
      </c>
    </row>
    <row r="48" spans="1:8" s="74" customFormat="1" ht="14.1" customHeight="1" x14ac:dyDescent="0.25">
      <c r="A48" s="78">
        <f t="shared" si="15"/>
        <v>7</v>
      </c>
      <c r="B48" s="88" t="s">
        <v>35</v>
      </c>
      <c r="C48" s="78" t="s">
        <v>15</v>
      </c>
      <c r="D48" s="79">
        <v>2</v>
      </c>
      <c r="E48" s="83"/>
      <c r="F48" s="83">
        <f t="shared" si="16"/>
        <v>0</v>
      </c>
    </row>
    <row r="49" spans="1:9" s="74" customFormat="1" ht="39.75" customHeight="1" x14ac:dyDescent="0.25">
      <c r="A49" s="78">
        <f t="shared" si="15"/>
        <v>8</v>
      </c>
      <c r="B49" s="88" t="s">
        <v>31</v>
      </c>
      <c r="C49" s="78" t="s">
        <v>15</v>
      </c>
      <c r="D49" s="79">
        <v>1</v>
      </c>
      <c r="E49" s="83"/>
      <c r="F49" s="83">
        <f t="shared" ref="F49:F50" si="18">D49*E49</f>
        <v>0</v>
      </c>
    </row>
    <row r="50" spans="1:9" s="74" customFormat="1" ht="15" customHeight="1" x14ac:dyDescent="0.25">
      <c r="A50" s="78">
        <f t="shared" si="15"/>
        <v>9</v>
      </c>
      <c r="B50" s="88" t="s">
        <v>78</v>
      </c>
      <c r="C50" s="78" t="s">
        <v>13</v>
      </c>
      <c r="D50" s="79">
        <v>20</v>
      </c>
      <c r="E50" s="83"/>
      <c r="F50" s="83">
        <f t="shared" si="18"/>
        <v>0</v>
      </c>
    </row>
    <row r="51" spans="1:9" s="74" customFormat="1" ht="15" customHeight="1" x14ac:dyDescent="0.25">
      <c r="A51" s="78">
        <f t="shared" si="15"/>
        <v>10</v>
      </c>
      <c r="B51" s="88" t="s">
        <v>79</v>
      </c>
      <c r="C51" s="78" t="s">
        <v>13</v>
      </c>
      <c r="D51" s="79">
        <v>100</v>
      </c>
      <c r="E51" s="83"/>
      <c r="F51" s="83">
        <f t="shared" ref="F51:F52" si="19">D51*E51</f>
        <v>0</v>
      </c>
    </row>
    <row r="52" spans="1:9" s="74" customFormat="1" ht="14.1" customHeight="1" x14ac:dyDescent="0.25">
      <c r="A52" s="78">
        <f t="shared" si="15"/>
        <v>11</v>
      </c>
      <c r="B52" s="88" t="s">
        <v>16</v>
      </c>
      <c r="C52" s="78" t="s">
        <v>10</v>
      </c>
      <c r="D52" s="79">
        <v>1</v>
      </c>
      <c r="E52" s="83"/>
      <c r="F52" s="83">
        <f t="shared" si="19"/>
        <v>0</v>
      </c>
    </row>
    <row r="53" spans="1:9" s="74" customFormat="1" ht="14.1" customHeight="1" x14ac:dyDescent="0.25">
      <c r="A53" s="73"/>
      <c r="B53" s="72" t="s">
        <v>11</v>
      </c>
      <c r="C53" s="70"/>
      <c r="D53" s="71"/>
      <c r="E53" s="76"/>
      <c r="F53" s="75">
        <f>SUM(F42:F52)</f>
        <v>0</v>
      </c>
    </row>
    <row r="54" spans="1:9" s="74" customFormat="1" ht="14.1" customHeight="1" x14ac:dyDescent="0.25">
      <c r="A54" s="73"/>
      <c r="B54" s="72"/>
      <c r="C54" s="70"/>
      <c r="D54" s="71"/>
      <c r="E54" s="60"/>
      <c r="F54" s="59"/>
    </row>
    <row r="55" spans="1:9" s="74" customFormat="1" ht="13.5" customHeight="1" x14ac:dyDescent="0.25">
      <c r="A55" s="57"/>
      <c r="B55" s="99" t="s">
        <v>49</v>
      </c>
      <c r="C55" s="99"/>
      <c r="D55" s="99"/>
      <c r="E55" s="99"/>
      <c r="F55" s="99"/>
    </row>
    <row r="56" spans="1:9" s="74" customFormat="1" ht="14.1" customHeight="1" x14ac:dyDescent="0.25">
      <c r="A56" s="57"/>
      <c r="B56" s="35"/>
      <c r="C56" s="58"/>
      <c r="D56" s="58"/>
      <c r="E56" s="61"/>
      <c r="F56" s="60"/>
    </row>
    <row r="57" spans="1:9" s="74" customFormat="1" ht="30" customHeight="1" x14ac:dyDescent="0.25">
      <c r="A57" s="78">
        <v>1</v>
      </c>
      <c r="B57" s="77" t="s">
        <v>66</v>
      </c>
      <c r="C57" s="78" t="s">
        <v>15</v>
      </c>
      <c r="D57" s="79">
        <v>1</v>
      </c>
      <c r="E57" s="83"/>
      <c r="F57" s="83">
        <f t="shared" ref="F57:F60" si="20">D57*E57</f>
        <v>0</v>
      </c>
    </row>
    <row r="58" spans="1:9" s="74" customFormat="1" ht="14.1" customHeight="1" x14ac:dyDescent="0.25">
      <c r="A58" s="78">
        <f t="shared" ref="A58:A60" si="21">A57+1</f>
        <v>2</v>
      </c>
      <c r="B58" s="89" t="s">
        <v>67</v>
      </c>
      <c r="C58" s="78" t="s">
        <v>15</v>
      </c>
      <c r="D58" s="79">
        <v>1</v>
      </c>
      <c r="E58" s="83"/>
      <c r="F58" s="83">
        <f t="shared" si="20"/>
        <v>0</v>
      </c>
    </row>
    <row r="59" spans="1:9" s="90" customFormat="1" ht="14.1" customHeight="1" x14ac:dyDescent="0.25">
      <c r="A59" s="78">
        <f t="shared" si="21"/>
        <v>3</v>
      </c>
      <c r="B59" s="82" t="s">
        <v>68</v>
      </c>
      <c r="C59" s="78" t="s">
        <v>15</v>
      </c>
      <c r="D59" s="79">
        <v>3</v>
      </c>
      <c r="E59" s="83"/>
      <c r="F59" s="83">
        <f t="shared" ref="F59" si="22">D59*E59</f>
        <v>0</v>
      </c>
    </row>
    <row r="60" spans="1:9" s="74" customFormat="1" ht="14.1" customHeight="1" x14ac:dyDescent="0.25">
      <c r="A60" s="78">
        <f t="shared" si="21"/>
        <v>4</v>
      </c>
      <c r="B60" s="89" t="s">
        <v>16</v>
      </c>
      <c r="C60" s="78" t="s">
        <v>10</v>
      </c>
      <c r="D60" s="79">
        <v>1</v>
      </c>
      <c r="E60" s="83"/>
      <c r="F60" s="83">
        <f t="shared" si="20"/>
        <v>0</v>
      </c>
    </row>
    <row r="61" spans="1:9" s="74" customFormat="1" ht="15" customHeight="1" x14ac:dyDescent="0.25">
      <c r="A61" s="73"/>
      <c r="B61" s="72" t="s">
        <v>11</v>
      </c>
      <c r="C61" s="70"/>
      <c r="D61" s="71"/>
      <c r="E61" s="76"/>
      <c r="F61" s="75">
        <f>SUM(F57:F60)</f>
        <v>0</v>
      </c>
      <c r="I61" s="84"/>
    </row>
    <row r="62" spans="1:9" s="74" customFormat="1" ht="15" customHeight="1" x14ac:dyDescent="0.25">
      <c r="A62" s="73"/>
      <c r="B62" s="72"/>
      <c r="C62" s="70"/>
      <c r="D62" s="71"/>
      <c r="E62" s="76"/>
      <c r="F62" s="75"/>
      <c r="I62" s="84"/>
    </row>
    <row r="63" spans="1:9" s="74" customFormat="1" ht="13.5" customHeight="1" x14ac:dyDescent="0.25">
      <c r="A63" s="57"/>
      <c r="B63" s="99" t="s">
        <v>50</v>
      </c>
      <c r="C63" s="99"/>
      <c r="D63" s="99"/>
      <c r="E63" s="99"/>
      <c r="F63" s="99"/>
    </row>
    <row r="64" spans="1:9" s="74" customFormat="1" ht="14.1" customHeight="1" x14ac:dyDescent="0.25">
      <c r="A64" s="57"/>
      <c r="B64" s="35"/>
      <c r="C64" s="58"/>
      <c r="D64" s="58"/>
      <c r="E64" s="61"/>
      <c r="F64" s="60"/>
    </row>
    <row r="65" spans="1:9" s="74" customFormat="1" ht="14.1" customHeight="1" x14ac:dyDescent="0.25">
      <c r="A65" s="78">
        <f t="shared" ref="A65" si="23">A64+1</f>
        <v>1</v>
      </c>
      <c r="B65" s="89" t="s">
        <v>73</v>
      </c>
      <c r="C65" s="78" t="s">
        <v>15</v>
      </c>
      <c r="D65" s="79">
        <v>1</v>
      </c>
      <c r="E65" s="83"/>
      <c r="F65" s="83">
        <f t="shared" ref="F65" si="24">D65*E65</f>
        <v>0</v>
      </c>
    </row>
    <row r="66" spans="1:9" s="74" customFormat="1" ht="14.1" customHeight="1" x14ac:dyDescent="0.25">
      <c r="A66" s="78">
        <f t="shared" ref="A66:A68" si="25">A65+1</f>
        <v>2</v>
      </c>
      <c r="B66" s="89" t="s">
        <v>69</v>
      </c>
      <c r="C66" s="78" t="s">
        <v>15</v>
      </c>
      <c r="D66" s="79">
        <v>1</v>
      </c>
      <c r="E66" s="83"/>
      <c r="F66" s="83">
        <f t="shared" ref="F66:F68" si="26">D66*E66</f>
        <v>0</v>
      </c>
    </row>
    <row r="67" spans="1:9" s="90" customFormat="1" ht="27" customHeight="1" x14ac:dyDescent="0.25">
      <c r="A67" s="78">
        <f t="shared" si="25"/>
        <v>3</v>
      </c>
      <c r="B67" s="82" t="s">
        <v>71</v>
      </c>
      <c r="C67" s="78" t="s">
        <v>70</v>
      </c>
      <c r="D67" s="79">
        <v>6</v>
      </c>
      <c r="E67" s="83"/>
      <c r="F67" s="83">
        <f t="shared" si="26"/>
        <v>0</v>
      </c>
    </row>
    <row r="68" spans="1:9" s="74" customFormat="1" ht="14.1" customHeight="1" x14ac:dyDescent="0.25">
      <c r="A68" s="78">
        <f t="shared" si="25"/>
        <v>4</v>
      </c>
      <c r="B68" s="89" t="s">
        <v>16</v>
      </c>
      <c r="C68" s="78" t="s">
        <v>10</v>
      </c>
      <c r="D68" s="79">
        <v>1</v>
      </c>
      <c r="E68" s="83"/>
      <c r="F68" s="83">
        <f t="shared" si="26"/>
        <v>0</v>
      </c>
    </row>
    <row r="69" spans="1:9" s="74" customFormat="1" ht="15" customHeight="1" x14ac:dyDescent="0.25">
      <c r="A69" s="73"/>
      <c r="B69" s="72" t="s">
        <v>11</v>
      </c>
      <c r="C69" s="70"/>
      <c r="D69" s="71"/>
      <c r="E69" s="76"/>
      <c r="F69" s="75">
        <f>SUM(F65:F68)</f>
        <v>0</v>
      </c>
      <c r="I69" s="84"/>
    </row>
    <row r="70" spans="1:9" s="74" customFormat="1" ht="15" customHeight="1" x14ac:dyDescent="0.25">
      <c r="A70" s="73"/>
      <c r="B70" s="72"/>
      <c r="C70" s="70"/>
      <c r="D70" s="71"/>
      <c r="E70" s="76"/>
      <c r="F70" s="75"/>
      <c r="I70" s="84"/>
    </row>
    <row r="71" spans="1:9" s="74" customFormat="1" ht="15" customHeight="1" x14ac:dyDescent="0.25">
      <c r="A71" s="73"/>
      <c r="B71" s="72"/>
      <c r="C71" s="70"/>
      <c r="D71" s="71"/>
      <c r="E71" s="76"/>
      <c r="F71" s="75"/>
      <c r="I71" s="84"/>
    </row>
    <row r="72" spans="1:9" s="74" customFormat="1" ht="15" customHeight="1" x14ac:dyDescent="0.25">
      <c r="A72" s="73"/>
      <c r="B72" s="72"/>
      <c r="C72" s="70"/>
      <c r="D72" s="71"/>
      <c r="E72" s="76"/>
      <c r="F72" s="75"/>
      <c r="I72" s="84"/>
    </row>
    <row r="73" spans="1:9" s="74" customFormat="1" ht="15" customHeight="1" x14ac:dyDescent="0.25">
      <c r="A73" s="73"/>
      <c r="B73" s="72"/>
      <c r="C73" s="70"/>
      <c r="D73" s="71"/>
      <c r="E73" s="76"/>
      <c r="F73" s="75"/>
      <c r="I73" s="84"/>
    </row>
    <row r="74" spans="1:9" s="74" customFormat="1" ht="15" customHeight="1" x14ac:dyDescent="0.25">
      <c r="A74" s="73"/>
      <c r="B74" s="72"/>
      <c r="C74" s="70"/>
      <c r="D74" s="71"/>
      <c r="E74" s="76"/>
      <c r="F74" s="75"/>
      <c r="I74" s="84"/>
    </row>
    <row r="75" spans="1:9" s="74" customFormat="1" ht="15" customHeight="1" x14ac:dyDescent="0.25">
      <c r="A75" s="73"/>
      <c r="B75" s="72"/>
      <c r="C75" s="70"/>
      <c r="D75" s="71"/>
      <c r="E75" s="76"/>
      <c r="F75" s="75"/>
      <c r="I75" s="84"/>
    </row>
    <row r="76" spans="1:9" s="74" customFormat="1" ht="15" customHeight="1" x14ac:dyDescent="0.25">
      <c r="A76" s="73"/>
      <c r="B76" s="72"/>
      <c r="C76" s="70"/>
      <c r="D76" s="71"/>
      <c r="E76" s="76"/>
      <c r="F76" s="75"/>
      <c r="I76" s="84"/>
    </row>
    <row r="77" spans="1:9" s="74" customFormat="1" ht="15" customHeight="1" x14ac:dyDescent="0.25">
      <c r="A77" s="73"/>
      <c r="B77" s="72"/>
      <c r="C77" s="70"/>
      <c r="D77" s="71"/>
      <c r="E77" s="76"/>
      <c r="F77" s="75"/>
      <c r="I77" s="84"/>
    </row>
    <row r="78" spans="1:9" s="74" customFormat="1" ht="15" customHeight="1" x14ac:dyDescent="0.25">
      <c r="A78" s="73"/>
      <c r="B78" s="72"/>
      <c r="C78" s="70"/>
      <c r="D78" s="71"/>
      <c r="E78" s="76"/>
      <c r="F78" s="75"/>
      <c r="I78" s="84"/>
    </row>
    <row r="79" spans="1:9" s="74" customFormat="1" ht="15" customHeight="1" x14ac:dyDescent="0.25">
      <c r="A79" s="73"/>
      <c r="B79" s="72"/>
      <c r="C79" s="70"/>
      <c r="D79" s="71"/>
      <c r="E79" s="76"/>
      <c r="F79" s="75"/>
      <c r="I79" s="84"/>
    </row>
    <row r="80" spans="1:9" s="74" customFormat="1" ht="15" customHeight="1" x14ac:dyDescent="0.25">
      <c r="A80" s="73"/>
      <c r="B80" s="72"/>
      <c r="C80" s="70"/>
      <c r="D80" s="71"/>
      <c r="E80" s="76"/>
      <c r="F80" s="75"/>
      <c r="I80" s="84"/>
    </row>
    <row r="81" spans="1:9" s="74" customFormat="1" ht="15" customHeight="1" x14ac:dyDescent="0.25">
      <c r="A81" s="73"/>
      <c r="B81" s="72"/>
      <c r="C81" s="70"/>
      <c r="D81" s="71"/>
      <c r="E81" s="76"/>
      <c r="F81" s="75"/>
      <c r="I81" s="84"/>
    </row>
    <row r="82" spans="1:9" s="74" customFormat="1" ht="15" customHeight="1" x14ac:dyDescent="0.25">
      <c r="A82" s="73"/>
      <c r="B82" s="72"/>
      <c r="C82" s="70"/>
      <c r="D82" s="71"/>
      <c r="E82" s="76"/>
      <c r="F82" s="75"/>
      <c r="I82" s="84"/>
    </row>
    <row r="83" spans="1:9" s="74" customFormat="1" ht="15" customHeight="1" x14ac:dyDescent="0.25">
      <c r="A83" s="73"/>
      <c r="B83" s="72"/>
      <c r="C83" s="70"/>
      <c r="D83" s="71"/>
      <c r="E83" s="76"/>
      <c r="F83" s="75"/>
      <c r="I83" s="84"/>
    </row>
    <row r="84" spans="1:9" ht="15" customHeight="1" x14ac:dyDescent="0.25">
      <c r="A84" s="24"/>
      <c r="B84" s="3" t="s">
        <v>3</v>
      </c>
      <c r="C84" s="2" t="s">
        <v>4</v>
      </c>
      <c r="D84" s="3" t="s">
        <v>5</v>
      </c>
      <c r="E84" s="1" t="s">
        <v>6</v>
      </c>
      <c r="F84" s="1" t="s">
        <v>7</v>
      </c>
    </row>
    <row r="85" spans="1:9" s="74" customFormat="1" ht="15" customHeight="1" x14ac:dyDescent="0.25">
      <c r="A85" s="73"/>
      <c r="B85" s="72"/>
      <c r="C85" s="70"/>
      <c r="D85" s="71"/>
      <c r="E85" s="76"/>
      <c r="F85" s="75"/>
      <c r="I85" s="84"/>
    </row>
    <row r="86" spans="1:9" s="74" customFormat="1" ht="13.5" customHeight="1" x14ac:dyDescent="0.25">
      <c r="A86" s="57"/>
      <c r="B86" s="99" t="s">
        <v>86</v>
      </c>
      <c r="C86" s="99"/>
      <c r="D86" s="99"/>
      <c r="E86" s="99"/>
      <c r="F86" s="99"/>
    </row>
    <row r="87" spans="1:9" s="74" customFormat="1" ht="14.1" customHeight="1" x14ac:dyDescent="0.25">
      <c r="A87" s="57"/>
      <c r="B87" s="35"/>
      <c r="C87" s="58"/>
      <c r="D87" s="58"/>
      <c r="E87" s="61"/>
      <c r="F87" s="60"/>
    </row>
    <row r="88" spans="1:9" s="74" customFormat="1" ht="54" customHeight="1" x14ac:dyDescent="0.25">
      <c r="A88" s="78">
        <v>1</v>
      </c>
      <c r="B88" s="77" t="s">
        <v>75</v>
      </c>
      <c r="C88" s="78" t="s">
        <v>10</v>
      </c>
      <c r="D88" s="79">
        <v>1</v>
      </c>
      <c r="E88" s="83"/>
      <c r="F88" s="83">
        <f t="shared" ref="F88:F98" si="27">D88*E88</f>
        <v>0</v>
      </c>
    </row>
    <row r="89" spans="1:9" s="74" customFormat="1" ht="14.1" customHeight="1" x14ac:dyDescent="0.25">
      <c r="A89" s="78">
        <f t="shared" ref="A89:A98" si="28">A88+1</f>
        <v>2</v>
      </c>
      <c r="B89" s="89" t="s">
        <v>73</v>
      </c>
      <c r="C89" s="78" t="s">
        <v>15</v>
      </c>
      <c r="D89" s="79">
        <v>1</v>
      </c>
      <c r="E89" s="83"/>
      <c r="F89" s="83">
        <f t="shared" si="27"/>
        <v>0</v>
      </c>
    </row>
    <row r="90" spans="1:9" s="74" customFormat="1" ht="14.1" customHeight="1" x14ac:dyDescent="0.25">
      <c r="A90" s="78">
        <f t="shared" si="28"/>
        <v>3</v>
      </c>
      <c r="B90" s="89" t="s">
        <v>77</v>
      </c>
      <c r="C90" s="78" t="s">
        <v>15</v>
      </c>
      <c r="D90" s="79">
        <v>4</v>
      </c>
      <c r="E90" s="83"/>
      <c r="F90" s="83">
        <f t="shared" si="27"/>
        <v>0</v>
      </c>
    </row>
    <row r="91" spans="1:9" s="90" customFormat="1" ht="14.25" customHeight="1" x14ac:dyDescent="0.25">
      <c r="A91" s="78">
        <f t="shared" si="28"/>
        <v>4</v>
      </c>
      <c r="B91" s="82" t="s">
        <v>24</v>
      </c>
      <c r="C91" s="78" t="s">
        <v>15</v>
      </c>
      <c r="D91" s="79">
        <v>2</v>
      </c>
      <c r="E91" s="83"/>
      <c r="F91" s="83">
        <f t="shared" si="27"/>
        <v>0</v>
      </c>
    </row>
    <row r="92" spans="1:9" s="74" customFormat="1" ht="14.1" customHeight="1" x14ac:dyDescent="0.25">
      <c r="A92" s="78">
        <f t="shared" si="28"/>
        <v>5</v>
      </c>
      <c r="B92" s="89" t="s">
        <v>72</v>
      </c>
      <c r="C92" s="78" t="s">
        <v>15</v>
      </c>
      <c r="D92" s="79">
        <v>1</v>
      </c>
      <c r="E92" s="83"/>
      <c r="F92" s="83">
        <f t="shared" ref="F92:F93" si="29">D92*E92</f>
        <v>0</v>
      </c>
    </row>
    <row r="93" spans="1:9" s="90" customFormat="1" ht="14.1" customHeight="1" x14ac:dyDescent="0.25">
      <c r="A93" s="78">
        <f t="shared" si="28"/>
        <v>6</v>
      </c>
      <c r="B93" s="82" t="s">
        <v>23</v>
      </c>
      <c r="C93" s="78" t="s">
        <v>15</v>
      </c>
      <c r="D93" s="79">
        <v>3</v>
      </c>
      <c r="E93" s="83"/>
      <c r="F93" s="83">
        <f t="shared" si="29"/>
        <v>0</v>
      </c>
    </row>
    <row r="94" spans="1:9" s="90" customFormat="1" ht="14.1" customHeight="1" x14ac:dyDescent="0.25">
      <c r="A94" s="78">
        <f t="shared" si="28"/>
        <v>7</v>
      </c>
      <c r="B94" s="82" t="s">
        <v>22</v>
      </c>
      <c r="C94" s="78" t="s">
        <v>15</v>
      </c>
      <c r="D94" s="79">
        <v>3</v>
      </c>
      <c r="E94" s="83"/>
      <c r="F94" s="83">
        <f t="shared" si="27"/>
        <v>0</v>
      </c>
    </row>
    <row r="95" spans="1:9" s="90" customFormat="1" ht="14.1" customHeight="1" x14ac:dyDescent="0.25">
      <c r="A95" s="78">
        <f t="shared" si="28"/>
        <v>8</v>
      </c>
      <c r="B95" s="82" t="s">
        <v>90</v>
      </c>
      <c r="C95" s="78" t="s">
        <v>15</v>
      </c>
      <c r="D95" s="79">
        <v>1</v>
      </c>
      <c r="E95" s="83"/>
      <c r="F95" s="83">
        <f t="shared" si="27"/>
        <v>0</v>
      </c>
    </row>
    <row r="96" spans="1:9" s="90" customFormat="1" ht="14.1" customHeight="1" x14ac:dyDescent="0.25">
      <c r="A96" s="78">
        <f t="shared" si="28"/>
        <v>9</v>
      </c>
      <c r="B96" s="82" t="s">
        <v>74</v>
      </c>
      <c r="C96" s="78" t="s">
        <v>15</v>
      </c>
      <c r="D96" s="79">
        <v>1</v>
      </c>
      <c r="E96" s="83"/>
      <c r="F96" s="83">
        <f t="shared" ref="F96:F97" si="30">D96*E96</f>
        <v>0</v>
      </c>
    </row>
    <row r="97" spans="1:9" s="90" customFormat="1" ht="14.1" customHeight="1" x14ac:dyDescent="0.25">
      <c r="A97" s="78">
        <f t="shared" si="28"/>
        <v>10</v>
      </c>
      <c r="B97" s="82" t="s">
        <v>76</v>
      </c>
      <c r="C97" s="78" t="s">
        <v>13</v>
      </c>
      <c r="D97" s="95">
        <v>0.8</v>
      </c>
      <c r="E97" s="83"/>
      <c r="F97" s="83">
        <f t="shared" si="30"/>
        <v>0</v>
      </c>
    </row>
    <row r="98" spans="1:9" s="74" customFormat="1" ht="14.1" customHeight="1" x14ac:dyDescent="0.25">
      <c r="A98" s="78">
        <f t="shared" si="28"/>
        <v>11</v>
      </c>
      <c r="B98" s="89" t="s">
        <v>16</v>
      </c>
      <c r="C98" s="78" t="s">
        <v>10</v>
      </c>
      <c r="D98" s="79">
        <v>1</v>
      </c>
      <c r="E98" s="83"/>
      <c r="F98" s="83">
        <f t="shared" si="27"/>
        <v>0</v>
      </c>
    </row>
    <row r="99" spans="1:9" s="74" customFormat="1" ht="15" customHeight="1" x14ac:dyDescent="0.25">
      <c r="A99" s="73"/>
      <c r="B99" s="72" t="s">
        <v>11</v>
      </c>
      <c r="C99" s="70"/>
      <c r="D99" s="71"/>
      <c r="E99" s="76"/>
      <c r="F99" s="75">
        <f>SUM(F88:F98)</f>
        <v>0</v>
      </c>
      <c r="I99" s="84"/>
    </row>
    <row r="100" spans="1:9" s="74" customFormat="1" ht="15" customHeight="1" x14ac:dyDescent="0.25">
      <c r="A100" s="73"/>
      <c r="B100" s="72"/>
      <c r="C100" s="70"/>
      <c r="D100" s="71"/>
      <c r="E100" s="76"/>
      <c r="F100" s="75"/>
      <c r="I100" s="84"/>
    </row>
    <row r="101" spans="1:9" s="74" customFormat="1" ht="15" customHeight="1" x14ac:dyDescent="0.25">
      <c r="A101" s="57"/>
      <c r="B101" s="85" t="s">
        <v>87</v>
      </c>
      <c r="C101" s="58"/>
      <c r="D101" s="58"/>
      <c r="E101" s="61"/>
      <c r="F101" s="60"/>
    </row>
    <row r="102" spans="1:9" s="74" customFormat="1" ht="15" customHeight="1" x14ac:dyDescent="0.25">
      <c r="A102" s="57"/>
      <c r="B102" s="85"/>
      <c r="C102" s="58"/>
      <c r="D102" s="58"/>
      <c r="E102" s="61"/>
      <c r="F102" s="60"/>
    </row>
    <row r="103" spans="1:9" s="74" customFormat="1" ht="15.75" customHeight="1" x14ac:dyDescent="0.25">
      <c r="A103" s="78">
        <v>1</v>
      </c>
      <c r="B103" s="77" t="s">
        <v>55</v>
      </c>
      <c r="C103" s="78" t="s">
        <v>15</v>
      </c>
      <c r="D103" s="79">
        <v>3</v>
      </c>
      <c r="E103" s="83"/>
      <c r="F103" s="83">
        <f>D103*E103</f>
        <v>0</v>
      </c>
      <c r="G103" s="84"/>
      <c r="H103" s="84"/>
    </row>
    <row r="104" spans="1:9" s="74" customFormat="1" ht="15.75" customHeight="1" x14ac:dyDescent="0.25">
      <c r="A104" s="78">
        <f t="shared" ref="A104:A108" si="31">A103+1</f>
        <v>2</v>
      </c>
      <c r="B104" s="77" t="s">
        <v>56</v>
      </c>
      <c r="C104" s="78" t="s">
        <v>15</v>
      </c>
      <c r="D104" s="79">
        <v>6</v>
      </c>
      <c r="E104" s="83"/>
      <c r="F104" s="83">
        <f t="shared" ref="F104" si="32">D104*E104</f>
        <v>0</v>
      </c>
    </row>
    <row r="105" spans="1:9" s="74" customFormat="1" ht="15.75" customHeight="1" x14ac:dyDescent="0.25">
      <c r="A105" s="78">
        <f t="shared" si="31"/>
        <v>3</v>
      </c>
      <c r="B105" s="77" t="s">
        <v>57</v>
      </c>
      <c r="C105" s="78" t="s">
        <v>15</v>
      </c>
      <c r="D105" s="79">
        <v>2</v>
      </c>
      <c r="E105" s="83"/>
      <c r="F105" s="83">
        <f t="shared" ref="F105" si="33">D105*E105</f>
        <v>0</v>
      </c>
      <c r="G105" s="84"/>
    </row>
    <row r="106" spans="1:9" s="74" customFormat="1" ht="15" customHeight="1" x14ac:dyDescent="0.25">
      <c r="A106" s="78">
        <f t="shared" si="31"/>
        <v>4</v>
      </c>
      <c r="B106" s="40" t="s">
        <v>58</v>
      </c>
      <c r="C106" s="78" t="s">
        <v>15</v>
      </c>
      <c r="D106" s="79">
        <v>7</v>
      </c>
      <c r="E106" s="83"/>
      <c r="F106" s="83">
        <f t="shared" ref="F106:F110" si="34">D106*E106</f>
        <v>0</v>
      </c>
    </row>
    <row r="107" spans="1:9" s="74" customFormat="1" ht="15" customHeight="1" x14ac:dyDescent="0.25">
      <c r="A107" s="78">
        <f t="shared" si="31"/>
        <v>5</v>
      </c>
      <c r="B107" s="40" t="s">
        <v>59</v>
      </c>
      <c r="C107" s="78" t="s">
        <v>15</v>
      </c>
      <c r="D107" s="79">
        <v>4</v>
      </c>
      <c r="E107" s="83"/>
      <c r="F107" s="83">
        <f t="shared" ref="F107" si="35">D107*E107</f>
        <v>0</v>
      </c>
    </row>
    <row r="108" spans="1:9" s="74" customFormat="1" ht="15" customHeight="1" x14ac:dyDescent="0.25">
      <c r="A108" s="78">
        <f t="shared" si="31"/>
        <v>6</v>
      </c>
      <c r="B108" s="40" t="s">
        <v>52</v>
      </c>
      <c r="C108" s="78" t="s">
        <v>15</v>
      </c>
      <c r="D108" s="79">
        <v>2</v>
      </c>
      <c r="E108" s="83"/>
      <c r="F108" s="83">
        <f t="shared" ref="F108" si="36">D108*E108</f>
        <v>0</v>
      </c>
    </row>
    <row r="109" spans="1:9" s="74" customFormat="1" ht="15.75" customHeight="1" x14ac:dyDescent="0.25">
      <c r="A109" s="78"/>
      <c r="B109" s="77" t="s">
        <v>19</v>
      </c>
      <c r="C109" s="78"/>
      <c r="D109" s="79"/>
      <c r="E109" s="83"/>
      <c r="F109" s="83"/>
      <c r="G109" s="84"/>
      <c r="H109" s="84"/>
    </row>
    <row r="110" spans="1:9" s="74" customFormat="1" ht="15" customHeight="1" x14ac:dyDescent="0.25">
      <c r="A110" s="78">
        <v>7</v>
      </c>
      <c r="B110" s="40" t="s">
        <v>63</v>
      </c>
      <c r="C110" s="78" t="s">
        <v>15</v>
      </c>
      <c r="D110" s="79">
        <v>4</v>
      </c>
      <c r="E110" s="83"/>
      <c r="F110" s="83">
        <f t="shared" si="34"/>
        <v>0</v>
      </c>
    </row>
    <row r="111" spans="1:9" s="74" customFormat="1" ht="15" customHeight="1" x14ac:dyDescent="0.25">
      <c r="A111" s="78">
        <f t="shared" ref="A111:A116" si="37">A110+1</f>
        <v>8</v>
      </c>
      <c r="B111" s="40" t="s">
        <v>51</v>
      </c>
      <c r="C111" s="78" t="s">
        <v>15</v>
      </c>
      <c r="D111" s="79">
        <v>1</v>
      </c>
      <c r="E111" s="83"/>
      <c r="F111" s="83">
        <f t="shared" ref="F111:F115" si="38">D111*E111</f>
        <v>0</v>
      </c>
    </row>
    <row r="112" spans="1:9" s="74" customFormat="1" ht="15" customHeight="1" x14ac:dyDescent="0.25">
      <c r="A112" s="78">
        <f t="shared" si="37"/>
        <v>9</v>
      </c>
      <c r="B112" s="40" t="s">
        <v>20</v>
      </c>
      <c r="C112" s="78" t="s">
        <v>15</v>
      </c>
      <c r="D112" s="79">
        <v>29</v>
      </c>
      <c r="E112" s="83"/>
      <c r="F112" s="83">
        <f t="shared" si="38"/>
        <v>0</v>
      </c>
    </row>
    <row r="113" spans="1:9" s="74" customFormat="1" ht="15" customHeight="1" x14ac:dyDescent="0.25">
      <c r="A113" s="78">
        <f t="shared" si="37"/>
        <v>10</v>
      </c>
      <c r="B113" s="40" t="s">
        <v>21</v>
      </c>
      <c r="C113" s="78" t="s">
        <v>15</v>
      </c>
      <c r="D113" s="79">
        <v>11</v>
      </c>
      <c r="E113" s="83"/>
      <c r="F113" s="83">
        <f t="shared" si="38"/>
        <v>0</v>
      </c>
    </row>
    <row r="114" spans="1:9" s="74" customFormat="1" ht="15" customHeight="1" x14ac:dyDescent="0.25">
      <c r="A114" s="78">
        <f>A112+1</f>
        <v>10</v>
      </c>
      <c r="B114" s="40" t="s">
        <v>64</v>
      </c>
      <c r="C114" s="78" t="s">
        <v>15</v>
      </c>
      <c r="D114" s="79">
        <v>4</v>
      </c>
      <c r="E114" s="83"/>
      <c r="F114" s="83">
        <f t="shared" ref="F114" si="39">D114*E114</f>
        <v>0</v>
      </c>
      <c r="G114" s="84"/>
      <c r="I114" s="84"/>
    </row>
    <row r="115" spans="1:9" s="74" customFormat="1" ht="15" customHeight="1" x14ac:dyDescent="0.25">
      <c r="A115" s="78">
        <f>A113+1</f>
        <v>11</v>
      </c>
      <c r="B115" s="40" t="s">
        <v>65</v>
      </c>
      <c r="C115" s="78" t="s">
        <v>15</v>
      </c>
      <c r="D115" s="79">
        <v>7</v>
      </c>
      <c r="E115" s="83"/>
      <c r="F115" s="83">
        <f t="shared" si="38"/>
        <v>0</v>
      </c>
      <c r="G115" s="84"/>
      <c r="I115" s="84"/>
    </row>
    <row r="116" spans="1:9" s="74" customFormat="1" ht="15" customHeight="1" x14ac:dyDescent="0.25">
      <c r="A116" s="78">
        <f t="shared" si="37"/>
        <v>12</v>
      </c>
      <c r="B116" s="89" t="s">
        <v>14</v>
      </c>
      <c r="C116" s="78" t="s">
        <v>10</v>
      </c>
      <c r="D116" s="79">
        <v>1</v>
      </c>
      <c r="E116" s="83"/>
      <c r="F116" s="83">
        <f t="shared" ref="F116" si="40">D116*E116</f>
        <v>0</v>
      </c>
    </row>
    <row r="117" spans="1:9" s="74" customFormat="1" ht="15.75" x14ac:dyDescent="0.25">
      <c r="A117" s="73"/>
      <c r="B117" s="72" t="s">
        <v>11</v>
      </c>
      <c r="C117" s="70"/>
      <c r="D117" s="71"/>
      <c r="E117" s="76"/>
      <c r="F117" s="75">
        <f>SUM(F103:F116)</f>
        <v>0</v>
      </c>
    </row>
    <row r="118" spans="1:9" s="74" customFormat="1" ht="15.75" x14ac:dyDescent="0.25">
      <c r="A118" s="73"/>
      <c r="B118" s="72"/>
      <c r="C118" s="70"/>
      <c r="D118" s="71"/>
      <c r="E118" s="76"/>
      <c r="F118" s="75"/>
    </row>
    <row r="119" spans="1:9" s="74" customFormat="1" ht="15.75" x14ac:dyDescent="0.25">
      <c r="A119" s="73"/>
      <c r="B119" s="72"/>
      <c r="C119" s="70"/>
      <c r="D119" s="71"/>
      <c r="E119" s="76"/>
      <c r="F119" s="75"/>
    </row>
    <row r="120" spans="1:9" s="74" customFormat="1" ht="15.75" x14ac:dyDescent="0.25">
      <c r="A120" s="73"/>
      <c r="B120" s="72"/>
      <c r="C120" s="70"/>
      <c r="D120" s="71"/>
      <c r="E120" s="76"/>
      <c r="F120" s="75"/>
    </row>
    <row r="121" spans="1:9" s="74" customFormat="1" ht="15.75" x14ac:dyDescent="0.25">
      <c r="A121" s="73"/>
      <c r="B121" s="72"/>
      <c r="C121" s="70"/>
      <c r="D121" s="71"/>
      <c r="E121" s="76"/>
      <c r="F121" s="75"/>
    </row>
    <row r="122" spans="1:9" s="74" customFormat="1" ht="15.75" x14ac:dyDescent="0.25">
      <c r="A122" s="73"/>
      <c r="B122" s="72"/>
      <c r="C122" s="70"/>
      <c r="D122" s="71"/>
      <c r="E122" s="76"/>
      <c r="F122" s="75"/>
    </row>
    <row r="123" spans="1:9" s="74" customFormat="1" ht="15.75" x14ac:dyDescent="0.25">
      <c r="A123" s="73"/>
      <c r="B123" s="72"/>
      <c r="C123" s="70"/>
      <c r="D123" s="71"/>
      <c r="E123" s="76"/>
      <c r="F123" s="75"/>
    </row>
    <row r="124" spans="1:9" s="74" customFormat="1" ht="15.75" x14ac:dyDescent="0.25">
      <c r="A124" s="73"/>
      <c r="B124" s="72"/>
      <c r="C124" s="70"/>
      <c r="D124" s="71"/>
      <c r="E124" s="76"/>
      <c r="F124" s="75"/>
    </row>
    <row r="125" spans="1:9" s="74" customFormat="1" ht="15.75" x14ac:dyDescent="0.25">
      <c r="A125" s="73"/>
      <c r="B125" s="72"/>
      <c r="C125" s="70"/>
      <c r="D125" s="71"/>
      <c r="E125" s="76"/>
      <c r="F125" s="75"/>
    </row>
    <row r="126" spans="1:9" s="74" customFormat="1" ht="15.75" x14ac:dyDescent="0.25">
      <c r="A126" s="73"/>
      <c r="B126" s="72"/>
      <c r="C126" s="70"/>
      <c r="D126" s="71"/>
      <c r="E126" s="76"/>
      <c r="F126" s="75"/>
    </row>
    <row r="127" spans="1:9" s="74" customFormat="1" ht="15.75" x14ac:dyDescent="0.25">
      <c r="A127" s="73"/>
      <c r="B127" s="72"/>
      <c r="C127" s="70"/>
      <c r="D127" s="71"/>
      <c r="E127" s="76"/>
      <c r="F127" s="75"/>
    </row>
    <row r="128" spans="1:9" s="74" customFormat="1" ht="15.75" x14ac:dyDescent="0.25">
      <c r="A128" s="73"/>
      <c r="B128" s="72"/>
      <c r="C128" s="70"/>
      <c r="D128" s="71"/>
      <c r="E128" s="76"/>
      <c r="F128" s="75"/>
    </row>
    <row r="129" spans="1:6" s="74" customFormat="1" ht="15.75" x14ac:dyDescent="0.25">
      <c r="A129" s="73"/>
      <c r="B129" s="72"/>
      <c r="C129" s="70"/>
      <c r="D129" s="71"/>
      <c r="E129" s="76"/>
      <c r="F129" s="75"/>
    </row>
    <row r="130" spans="1:6" s="74" customFormat="1" ht="15.75" x14ac:dyDescent="0.25">
      <c r="A130" s="73"/>
      <c r="B130" s="72"/>
      <c r="C130" s="70"/>
      <c r="D130" s="71"/>
      <c r="E130" s="76"/>
      <c r="F130" s="75"/>
    </row>
    <row r="131" spans="1:6" ht="15" customHeight="1" x14ac:dyDescent="0.25">
      <c r="A131" s="24"/>
      <c r="B131" s="3" t="s">
        <v>3</v>
      </c>
      <c r="C131" s="2" t="s">
        <v>4</v>
      </c>
      <c r="D131" s="3" t="s">
        <v>5</v>
      </c>
      <c r="E131" s="1" t="s">
        <v>6</v>
      </c>
      <c r="F131" s="1" t="s">
        <v>7</v>
      </c>
    </row>
    <row r="132" spans="1:6" s="74" customFormat="1" ht="15.75" x14ac:dyDescent="0.25">
      <c r="A132" s="73"/>
      <c r="B132" s="72"/>
      <c r="C132" s="70"/>
      <c r="D132" s="71"/>
      <c r="E132" s="76"/>
      <c r="F132" s="75"/>
    </row>
    <row r="133" spans="1:6" s="74" customFormat="1" ht="15.75" x14ac:dyDescent="0.25">
      <c r="A133" s="36"/>
      <c r="B133" s="85" t="s">
        <v>88</v>
      </c>
      <c r="C133" s="37"/>
      <c r="D133" s="37"/>
      <c r="E133" s="38"/>
      <c r="F133" s="38"/>
    </row>
    <row r="134" spans="1:6" s="74" customFormat="1" ht="15.75" customHeight="1" x14ac:dyDescent="0.25">
      <c r="A134" s="73"/>
      <c r="B134" s="35"/>
      <c r="C134" s="70"/>
      <c r="D134" s="70"/>
      <c r="E134" s="60"/>
      <c r="F134" s="60"/>
    </row>
    <row r="135" spans="1:6" s="74" customFormat="1" ht="41.25" customHeight="1" x14ac:dyDescent="0.25">
      <c r="A135" s="78">
        <v>1</v>
      </c>
      <c r="B135" s="88" t="s">
        <v>39</v>
      </c>
      <c r="C135" s="78" t="s">
        <v>10</v>
      </c>
      <c r="D135" s="78">
        <v>1</v>
      </c>
      <c r="E135" s="83"/>
      <c r="F135" s="83">
        <f>D135*E135</f>
        <v>0</v>
      </c>
    </row>
    <row r="136" spans="1:6" s="74" customFormat="1" ht="41.25" customHeight="1" x14ac:dyDescent="0.25">
      <c r="A136" s="78">
        <f>A135+1</f>
        <v>2</v>
      </c>
      <c r="B136" s="88" t="s">
        <v>27</v>
      </c>
      <c r="C136" s="78" t="s">
        <v>10</v>
      </c>
      <c r="D136" s="78">
        <v>1</v>
      </c>
      <c r="E136" s="83"/>
      <c r="F136" s="83">
        <f t="shared" ref="F136:F139" si="41">D136*E136</f>
        <v>0</v>
      </c>
    </row>
    <row r="137" spans="1:6" s="74" customFormat="1" ht="24.75" customHeight="1" x14ac:dyDescent="0.25">
      <c r="A137" s="78">
        <f t="shared" ref="A137:A139" si="42">A136+1</f>
        <v>3</v>
      </c>
      <c r="B137" s="88" t="s">
        <v>28</v>
      </c>
      <c r="C137" s="78" t="s">
        <v>10</v>
      </c>
      <c r="D137" s="78">
        <v>1</v>
      </c>
      <c r="E137" s="83"/>
      <c r="F137" s="83">
        <f t="shared" si="41"/>
        <v>0</v>
      </c>
    </row>
    <row r="138" spans="1:6" s="74" customFormat="1" ht="28.5" customHeight="1" x14ac:dyDescent="0.25">
      <c r="A138" s="78">
        <f t="shared" si="42"/>
        <v>4</v>
      </c>
      <c r="B138" s="88" t="s">
        <v>29</v>
      </c>
      <c r="C138" s="78" t="s">
        <v>10</v>
      </c>
      <c r="D138" s="78">
        <v>1</v>
      </c>
      <c r="E138" s="83"/>
      <c r="F138" s="83">
        <f t="shared" si="41"/>
        <v>0</v>
      </c>
    </row>
    <row r="139" spans="1:6" s="74" customFormat="1" ht="15" customHeight="1" x14ac:dyDescent="0.25">
      <c r="A139" s="78">
        <f t="shared" si="42"/>
        <v>5</v>
      </c>
      <c r="B139" s="88" t="s">
        <v>30</v>
      </c>
      <c r="C139" s="78" t="s">
        <v>10</v>
      </c>
      <c r="D139" s="78">
        <v>1</v>
      </c>
      <c r="E139" s="83"/>
      <c r="F139" s="83">
        <f t="shared" si="41"/>
        <v>0</v>
      </c>
    </row>
    <row r="140" spans="1:6" s="74" customFormat="1" ht="15.75" x14ac:dyDescent="0.25">
      <c r="A140" s="73"/>
      <c r="B140" s="72" t="s">
        <v>11</v>
      </c>
      <c r="C140" s="70"/>
      <c r="D140" s="71"/>
      <c r="E140" s="76"/>
      <c r="F140" s="75">
        <f>SUM(F135:F139)</f>
        <v>0</v>
      </c>
    </row>
    <row r="141" spans="1:6" s="74" customFormat="1" x14ac:dyDescent="0.25"/>
    <row r="142" spans="1:6" s="74" customFormat="1" x14ac:dyDescent="0.25"/>
    <row r="143" spans="1:6" s="74" customFormat="1" x14ac:dyDescent="0.25"/>
    <row r="144" spans="1:6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39" customFormat="1" x14ac:dyDescent="0.25"/>
    <row r="150" s="39" customFormat="1" x14ac:dyDescent="0.25"/>
    <row r="151" s="39" customFormat="1" x14ac:dyDescent="0.25"/>
    <row r="152" s="39" customFormat="1" x14ac:dyDescent="0.25"/>
    <row r="153" s="39" customFormat="1" x14ac:dyDescent="0.25"/>
    <row r="154" s="39" customFormat="1" x14ac:dyDescent="0.25"/>
    <row r="155" s="39" customFormat="1" x14ac:dyDescent="0.25"/>
    <row r="156" s="39" customFormat="1" x14ac:dyDescent="0.25"/>
    <row r="157" s="39" customFormat="1" x14ac:dyDescent="0.25"/>
    <row r="158" s="39" customFormat="1" x14ac:dyDescent="0.25"/>
    <row r="159" s="39" customFormat="1" x14ac:dyDescent="0.25"/>
    <row r="160" s="39" customFormat="1" x14ac:dyDescent="0.25"/>
    <row r="161" spans="1:6" s="39" customFormat="1" x14ac:dyDescent="0.25"/>
    <row r="162" spans="1:6" s="39" customFormat="1" x14ac:dyDescent="0.25"/>
    <row r="163" spans="1:6" s="39" customFormat="1" x14ac:dyDescent="0.25"/>
    <row r="164" spans="1:6" s="39" customFormat="1" x14ac:dyDescent="0.25"/>
    <row r="165" spans="1:6" s="39" customFormat="1" x14ac:dyDescent="0.25"/>
    <row r="166" spans="1:6" s="39" customFormat="1" x14ac:dyDescent="0.25"/>
    <row r="167" spans="1:6" x14ac:dyDescent="0.25">
      <c r="A167" s="39"/>
      <c r="B167" s="39"/>
      <c r="C167" s="39"/>
      <c r="D167" s="39"/>
      <c r="E167" s="39"/>
      <c r="F167" s="39"/>
    </row>
  </sheetData>
  <mergeCells count="6">
    <mergeCell ref="B86:F86"/>
    <mergeCell ref="B25:F25"/>
    <mergeCell ref="B55:F55"/>
    <mergeCell ref="B40:F40"/>
    <mergeCell ref="B26:F26"/>
    <mergeCell ref="B63:F63"/>
  </mergeCells>
  <pageMargins left="0.7" right="0.7" top="0.75" bottom="0.75" header="0.3" footer="0.3"/>
  <pageSetup paperSize="9" orientation="portrait" r:id="rId1"/>
  <headerFooter>
    <oddFooter>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naslovnica</vt:lpstr>
      <vt:lpstr>rekapitulacija</vt:lpstr>
      <vt:lpstr>popis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Enisa Rojnik</dc:creator>
  <cp:lastModifiedBy>Uporabnik</cp:lastModifiedBy>
  <cp:lastPrinted>2020-06-23T10:19:53Z</cp:lastPrinted>
  <dcterms:created xsi:type="dcterms:W3CDTF">2017-02-02T08:41:04Z</dcterms:created>
  <dcterms:modified xsi:type="dcterms:W3CDTF">2020-06-23T10:19:56Z</dcterms:modified>
</cp:coreProperties>
</file>