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668"/>
  <workbookPr filterPrivacy="1" codeName="Ta_delovni_zvezek" defaultThemeVersion="124226"/>
  <bookViews>
    <workbookView xWindow="0" yWindow="0" windowWidth="28800" windowHeight="12210"/>
  </bookViews>
  <sheets>
    <sheet name="Sheet1" sheetId="1" r:id="rId1"/>
  </sheets>
  <definedNames>
    <definedName name="_xlnm.Print_Titles" localSheetId="0">Sheet1!$7:$8</definedName>
  </definedNames>
  <calcPr calcId="162913"/>
</workbook>
</file>

<file path=xl/calcChain.xml><?xml version="1.0" encoding="utf-8"?>
<calcChain xmlns="http://schemas.openxmlformats.org/spreadsheetml/2006/main">
  <c r="F284" i="1" l="1"/>
  <c r="F294" i="1" s="1"/>
  <c r="F292" i="1"/>
  <c r="F290" i="1"/>
  <c r="F289" i="1"/>
  <c r="F288" i="1"/>
  <c r="F287" i="1"/>
  <c r="F283" i="1"/>
  <c r="F281" i="1"/>
  <c r="F282" i="1"/>
  <c r="F280" i="1"/>
  <c r="F79" i="1"/>
  <c r="F47" i="1"/>
  <c r="F279" i="1"/>
  <c r="F278" i="1"/>
  <c r="F268" i="1"/>
  <c r="F266" i="1"/>
  <c r="F264" i="1"/>
  <c r="F262" i="1"/>
  <c r="F257" i="1"/>
  <c r="F255" i="1"/>
  <c r="F253" i="1"/>
  <c r="F251" i="1"/>
  <c r="F249" i="1"/>
  <c r="F247" i="1"/>
  <c r="F245" i="1"/>
  <c r="F243" i="1"/>
  <c r="F241" i="1"/>
  <c r="F239" i="1"/>
  <c r="F237" i="1"/>
  <c r="F235" i="1"/>
  <c r="F233" i="1"/>
  <c r="F226" i="1"/>
  <c r="F224" i="1"/>
  <c r="F222" i="1"/>
  <c r="F220" i="1"/>
  <c r="F218" i="1"/>
  <c r="F216" i="1"/>
  <c r="F214" i="1"/>
  <c r="F212" i="1"/>
  <c r="F210" i="1"/>
  <c r="F208" i="1"/>
  <c r="F203" i="1"/>
  <c r="F201" i="1"/>
  <c r="F199" i="1"/>
  <c r="F197" i="1"/>
  <c r="F194" i="1"/>
  <c r="F191" i="1"/>
  <c r="F190" i="1"/>
  <c r="F187" i="1"/>
  <c r="F185" i="1"/>
  <c r="F174" i="1"/>
  <c r="F172" i="1"/>
  <c r="F170" i="1"/>
  <c r="F168" i="1"/>
  <c r="F166" i="1"/>
  <c r="F162" i="1"/>
  <c r="F160" i="1"/>
  <c r="F145" i="1"/>
  <c r="F143" i="1"/>
  <c r="F141" i="1"/>
  <c r="F139" i="1"/>
  <c r="F137" i="1"/>
  <c r="F134" i="1"/>
  <c r="F133" i="1"/>
  <c r="F132" i="1"/>
  <c r="F129" i="1"/>
  <c r="F127" i="1"/>
  <c r="F126" i="1"/>
  <c r="F120" i="1"/>
  <c r="F118" i="1"/>
  <c r="F116" i="1"/>
  <c r="F114" i="1"/>
  <c r="F112" i="1"/>
  <c r="F110" i="1"/>
  <c r="F108" i="1"/>
  <c r="F106" i="1"/>
  <c r="F104" i="1"/>
  <c r="F103" i="1"/>
  <c r="F102" i="1"/>
  <c r="F99" i="1"/>
  <c r="F96" i="1"/>
  <c r="F95" i="1"/>
  <c r="F92" i="1"/>
  <c r="F91" i="1"/>
  <c r="F90" i="1"/>
  <c r="F87" i="1"/>
  <c r="F86" i="1"/>
  <c r="F85" i="1"/>
  <c r="F77" i="1"/>
  <c r="F76" i="1"/>
  <c r="F75" i="1"/>
  <c r="F74" i="1"/>
  <c r="F73" i="1"/>
  <c r="F72" i="1"/>
  <c r="F71" i="1"/>
  <c r="F70" i="1"/>
  <c r="F69" i="1"/>
  <c r="F68" i="1"/>
  <c r="F67" i="1"/>
  <c r="F66" i="1"/>
  <c r="F65" i="1"/>
  <c r="F64" i="1"/>
  <c r="F63" i="1"/>
  <c r="F62" i="1"/>
  <c r="F61" i="1"/>
  <c r="F60" i="1"/>
  <c r="F59" i="1"/>
  <c r="F58" i="1"/>
  <c r="F57" i="1"/>
  <c r="F56" i="1"/>
  <c r="F55" i="1"/>
  <c r="F54" i="1"/>
  <c r="F45" i="1"/>
  <c r="F44" i="1"/>
  <c r="F43" i="1"/>
  <c r="F42" i="1"/>
  <c r="F41" i="1"/>
  <c r="F40" i="1"/>
  <c r="F39" i="1"/>
  <c r="F38" i="1"/>
  <c r="F37" i="1"/>
  <c r="F36" i="1"/>
  <c r="F35" i="1"/>
  <c r="F34" i="1"/>
  <c r="F33" i="1"/>
  <c r="F32" i="1"/>
  <c r="F31" i="1"/>
  <c r="F30" i="1"/>
  <c r="F29" i="1"/>
  <c r="F28" i="1"/>
  <c r="F27" i="1"/>
  <c r="F26" i="1"/>
  <c r="F25" i="1"/>
  <c r="F24" i="1"/>
  <c r="F22" i="1"/>
  <c r="F15" i="1"/>
  <c r="F13" i="1"/>
  <c r="F11" i="1"/>
  <c r="F147" i="1" l="1"/>
</calcChain>
</file>

<file path=xl/sharedStrings.xml><?xml version="1.0" encoding="utf-8"?>
<sst xmlns="http://schemas.openxmlformats.org/spreadsheetml/2006/main" count="345" uniqueCount="201">
  <si>
    <t>kom</t>
  </si>
  <si>
    <t>m</t>
  </si>
  <si>
    <t>komplet</t>
  </si>
  <si>
    <t>- dvojna</t>
  </si>
  <si>
    <t>UNIVERZALNO OŽIČENJE</t>
  </si>
  <si>
    <t>SPECIFIKACIJA MATERIALA
(dobava in montaža)</t>
  </si>
  <si>
    <t>SPECIFIKACIJA MATERIALA - JAKI TOK</t>
  </si>
  <si>
    <t>A</t>
  </si>
  <si>
    <t>POSTAVITEV IN ZAPRTJE GRADBIŠČA</t>
  </si>
  <si>
    <t>poz.</t>
  </si>
  <si>
    <t>opis</t>
  </si>
  <si>
    <t>ME</t>
  </si>
  <si>
    <t>količina</t>
  </si>
  <si>
    <t>Enkratni stroški gradbišča</t>
  </si>
  <si>
    <t>Zaprtje gradbišča
Pospravljanje gradbišča, vključno z podiranjem gradbiščnih naprav in njihovim odvozom.</t>
  </si>
  <si>
    <t>B</t>
  </si>
  <si>
    <t>RAZDELILNIKI</t>
  </si>
  <si>
    <t>C</t>
  </si>
  <si>
    <t>VODOVNI MATERIAL</t>
  </si>
  <si>
    <t>Kabel IY(St)Y 2x2x0,8 mm2</t>
  </si>
  <si>
    <t>Vodnik P/Fy 25 mm2</t>
  </si>
  <si>
    <t>Vodnik P/Fy 16 mm2</t>
  </si>
  <si>
    <t>Vodnik P/Fy 10 mm2</t>
  </si>
  <si>
    <t>Vodnik P/Fy 6 mm2</t>
  </si>
  <si>
    <t>Vodnik P/Fy 4 mm2</t>
  </si>
  <si>
    <t>D</t>
  </si>
  <si>
    <t>Zaščitna, plastična, gibljiva, samougasna (RF), rebrasta cev, položena podometno, kompletno z dozami in pritrdilnim materialom:</t>
  </si>
  <si>
    <t>Kabelski kanali PVC za inštalacijski razvod</t>
  </si>
  <si>
    <t>Kanal PVC NIK 0 17x10</t>
  </si>
  <si>
    <t>Kanal PVC NIK 0 30x30</t>
  </si>
  <si>
    <t>PK100 komplet s pokrovom</t>
  </si>
  <si>
    <t>kg</t>
  </si>
  <si>
    <t>Izdelava spojev s kovinskimi masami</t>
  </si>
  <si>
    <t>Protipožarna masa</t>
  </si>
  <si>
    <t>Blazinice za protipožarno tesnenje dim. 100x150x30 mm, za ločevanje požarnih con.</t>
  </si>
  <si>
    <t>E</t>
  </si>
  <si>
    <t>STIKALA, VTIČNICE in PRIKLJUČKI</t>
  </si>
  <si>
    <t>- enojna, 16A, 250V</t>
  </si>
  <si>
    <t>- trojna, 16A, 250V</t>
  </si>
  <si>
    <t>F</t>
  </si>
  <si>
    <t>SPECIFIKACIJA MATERIALA - TELEKOMUNIKACIJE</t>
  </si>
  <si>
    <t>- urejevalec kablov 1HE z vodniki za horizontalno vodenje kablov</t>
  </si>
  <si>
    <t>Priključni in  zaključni kabli za komunikacijske omare</t>
  </si>
  <si>
    <t>- povezovalni kabel UTP Cat.6, 3m</t>
  </si>
  <si>
    <t>PK50 komplet s pokrovom</t>
  </si>
  <si>
    <t>4.0</t>
  </si>
  <si>
    <t>4.1</t>
  </si>
  <si>
    <t>4.2</t>
  </si>
  <si>
    <t>- priključni panel za 24 Snap-In konektorjev UTP Cat.6, izvlečne izvedbe, protiprašna zaščita skupaj s  Snap-In konektorji  UTP Cat.6</t>
  </si>
  <si>
    <t>- inštalacijski odklopnik, z indikacijo stanja in delovanja zaščite, 20A, C, 3P, Ik=15kA.
Kot: tip iC60H, Schneider Electric (za katodni odvodnik)</t>
  </si>
  <si>
    <t>- inštalacijski odklopnik, z indikacijo stanja in delovanja zaščite, 10A, B, 1P, Ik=10kA.
Kot: tip iC60N, Schneider Electric</t>
  </si>
  <si>
    <t>- inštalacijski odklopnik, z indikacijo stanja in delovanja zaščite, 16A, C, 1P, Ik=10kA.
Kot: tip iC60N, Schneider Electric</t>
  </si>
  <si>
    <t>- zaščitno diferenčno stikalo z nadtokovno zaščito, 10A, B, 30mA, 2 polno.
Kot: tip DPN Vigi, Schneider Electric</t>
  </si>
  <si>
    <t>INŠTALACIJSKI RAZVODNI MATERIAL</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</si>
  <si>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</si>
  <si>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</si>
  <si>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Varnostna in zasilna razsvetljava</t>
  </si>
  <si>
    <t>Doza izenačevanje potenciala, podometna kovinska omara iz nerjaveče pločevine, zaščite IP 44, opremljena z Cu zbiralko za priklop vodnikov za izenačevanje potenciala, komplet z kabelskimi uvodnicami, drobnim, veznim in montažnim materialom, različnih dimenzij.</t>
  </si>
  <si>
    <t>Inštalacijska PN cev/NIK kanal/rebrasta cev, komplet s pritrdilnim materialom, s polaganjem</t>
  </si>
  <si>
    <t>REKAPITULACIJA</t>
  </si>
  <si>
    <t>-katodni odvodnik, kot: tip PRD65r, 3p, 2kV Schneider Electric</t>
  </si>
  <si>
    <t>Kabel NYM-J 5x2,5 mm2</t>
  </si>
  <si>
    <t>Kabel NYM-J 3x2,5 mm2</t>
  </si>
  <si>
    <t>Kabel NYM-J 5x1,5 mm2</t>
  </si>
  <si>
    <t>Kabel NYM-J 4x1,5 mm2</t>
  </si>
  <si>
    <t>Kabel NYM-J 3x1,5 mm2</t>
  </si>
  <si>
    <t>Inštalacijska cev FI 16 mm</t>
  </si>
  <si>
    <t>Inštalacijska cev FI 23 mm</t>
  </si>
  <si>
    <t>Inštalacijske plastična cev položena nadometno, kompletno z razvodnimi dozami in pritrdilnim materialom:</t>
  </si>
  <si>
    <t>Inštalacijska cev PN 16 mm</t>
  </si>
  <si>
    <t>Inštalacijska cev PN 23 mm</t>
  </si>
  <si>
    <t>Postavitev gradbišča upoštevajoč vse naprave, stroje, kontejnerje in podobnih priprav za gradbišče, upoštevajoč namestitve gradbiščne električne inštalacije z namestitvijo gradbene omarice</t>
  </si>
  <si>
    <t>Kabel položen delno na kabelske lestvice in police, uvlečen v inštalacijske cevi ustreznih presekov ter delno položen nadometno na distančne objemke, s potrebnimi kabelskimi čevlji, dozami, skobami in drobnim montažnim in veznim materialom:</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</si>
  <si>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</si>
  <si>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Montaža opreme na položeno, označeno in preizkušeno inštalacijo, konektiranje kablov, povezava sistema v funkcionalno celoto ter meritve UTP kabla</t>
  </si>
  <si>
    <t>SKUPAJ JAKI TOK</t>
  </si>
  <si>
    <t>SKUPAJ TELEKOMUNIKACIJE</t>
  </si>
  <si>
    <t>- drobni, vezni in pritrdilni materiali 3%</t>
  </si>
  <si>
    <t>%</t>
  </si>
  <si>
    <t>Kabel NYY-J 1x25 mm2</t>
  </si>
  <si>
    <t>RAZSVETLJAVA</t>
  </si>
  <si>
    <t>- dvojna, 16A, 250V</t>
  </si>
  <si>
    <t>Stropni/stenski senzor prisotnosti
Kot: Steinel</t>
  </si>
  <si>
    <t>Kabel NYM-J 5x4 mm2</t>
  </si>
  <si>
    <t>Kabel NYM-J 5x10 mm2</t>
  </si>
  <si>
    <t>Kabel NYM-O 2x2,5 mm2</t>
  </si>
  <si>
    <t>Kabel NYM-O 2x1,5 mm2</t>
  </si>
  <si>
    <t>Svetilke splošne razsvetljave</t>
  </si>
  <si>
    <t>Instalacijska PN cev/NIK kanal, komplet s pritrdilnim materialom, s polaganjem</t>
  </si>
  <si>
    <t>AVTOMATSKO JAVLJANJE POŽARA</t>
  </si>
  <si>
    <t>Tesnilna negorljiva masa, za tesnjenje prehodov inštalacij med požarnimi sektorji</t>
  </si>
  <si>
    <t>Požarne blazinice, za tesnjenje prehodov inštalacij med požarnimi sektorji</t>
  </si>
  <si>
    <t>m2</t>
  </si>
  <si>
    <t>Adresibilni ročni javljalnik požara, komplet z označevalno nalepko s simbolom ročnega javljalnika požara, po SIST 1013 in označevalno adresno nalepko
Kot MORLEY, tip MI-MCP</t>
  </si>
  <si>
    <t>4.3</t>
  </si>
  <si>
    <t>OSTALO</t>
  </si>
  <si>
    <t>SKUPAJ 4.1 + 4.2 + 4.3:</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</si>
  <si>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
- elementi regulacije razsvetljave so specificirani v svoji postavki</t>
  </si>
  <si>
    <t>Kabelske police izdelane iz vročecinkane pločevine, kompletno s potrebnim veznim, spojnim in nosilnim materialom, kot naprimer HERMI LENX</t>
  </si>
  <si>
    <t>PK200 komplet s pokrovom</t>
  </si>
  <si>
    <t>Fiksni priključek p/o 400V in priklop raznih naprav</t>
  </si>
  <si>
    <t>Adresibilni enokanalni vhodni modul, komplet z ohišjem in označevalno nalepko
Kot MORLEY, tip MI-DMMI + M200E-SMB</t>
  </si>
  <si>
    <t>Kabel NYY-O 4x95 mm2</t>
  </si>
  <si>
    <t>Kabel NYY-J 1x50 mm2</t>
  </si>
  <si>
    <t>Vtičnica z varnostnim kontaktom in vgrajeno zaščito pred dotikom kontaktov za vgradnjo v parapetni kanal, komplet z dozo, pritrdilnim in okrasnim pokrovom, drobnim veznim in montažnim materialom, (P+N+Pe).</t>
  </si>
  <si>
    <t>Troprekatni parapetni kanal izdelan iz elektrocinkane pločevine, kompletno s spodnjim in zgornjim delom, pokrovom, dvema pregradama, nastavljivimi konzolami, kabelskimi zaponkami, ozemljitvenimi povezavami ter ostalim potrebnim drobnim, veznim in montažnim materialom, dimenzije 130/72.
Kot: ELBA AT 130/72</t>
  </si>
  <si>
    <t>Avtomatska filterska kompenzacijska naprava 50 kVAr, 440V, 50Hz. Kompenzacijska naprava za omrežje z visoko vsebnostjo višjeharmonikov (Uthd= do 7%) s filterskimi dušilkami 189Hz, p=7%, tokovno preobremenitvijo Ir=2,08 I1, tokovni vhod x/5A, kondenzatorji 525V, dim.800x2100x300 mm, kot tip FASK1-50/440-7 (ENERPROM, d.o.o.). Naprava naj vsebuje glavno stikalo ABB, 3-fazne kondenzatorje MKK (2x6,25+3x12,5 kvar), CIRCUTOR 525V, suhi; 3-fazne dušilke ELMA z termično zaščito za izklop; horizontalne dušilke ELMA; regulator jalove energije EPCOS; stikalna oprema in kontaktorji MOELLER. Mehanska zaščita: IP 31, RAL 7032; prisilno prezračevana z ventilatorjem. V skladu z IEC 831-1 in -2, SIST EN 60439-1.</t>
  </si>
  <si>
    <t>- tokovnik 125/5A</t>
  </si>
  <si>
    <t>Inštalacijska cev PN 48 mm</t>
  </si>
  <si>
    <t>Inštalacijska cev FI 48 mm</t>
  </si>
  <si>
    <t>Adresibilni optični dimni javljalnik požara, komplet s podnožjem in označevalno nalepko
Kot MORLEY, tip MI-PSE-S2 + B501AP</t>
  </si>
  <si>
    <t>Adresibilni termodiferencialni javljalnik (10°C/min), Tmax= 58°C, komplet s podnožjem in označevalno nalepko
Kot MORLEY, tip MI-RHSE-S2 + B501AP</t>
  </si>
  <si>
    <t>Adresibilna zančna sirena, stenska, komplet s podnožjem B501AP, 97 dB/1m, rdeče ohišje (belo ohišje: MI-WSO-PP-N), EN 54-3, komplet z označevalno nalepko s simbolom sirene, po SIST 1013 in označevalno adresno nalepko
Kot MORLEY, tip MI-WSO-PR-N</t>
  </si>
  <si>
    <t>Adresibilni enokanalni izhodni modul, 240V, komplet z ohišjem in označevalno nalepko
Kot MORLEY, tip MI-D240CMO + M200E-SMB</t>
  </si>
  <si>
    <t>Ognjevarni kabel JE-H(St)H FE180/ E60 1x2x0,8 mm, komplet z ognjevarnimi trasami in pritrdilnim materialom (ognjevarne skobe, ognjevarne police ali podometne cevi), s polaganjem (za adresibilne zanke)</t>
  </si>
  <si>
    <t>Inštalacijsko stikalo, komplet z ustrezno prekrivno tipko, dozo, nosilcem ter dekorativnim okvirjem in ostalim drobnim, veznim in montažnim materialom.
Kot Vimar Plana bele barve</t>
  </si>
  <si>
    <t>- navadno stikalo, podometno</t>
  </si>
  <si>
    <t>- izmenično stikalo, podometno</t>
  </si>
  <si>
    <t>Komunikacijska vtičnica za montažo v parapetni kanal, komplet z dozo, okvirjem, pokrovom, snap-in konektorjem:</t>
  </si>
  <si>
    <t>DOMOFON</t>
  </si>
  <si>
    <t>Centralna naprava za napajanje in kontrolo TCS:BUS sistema za sisteme do 20 govornih mest v stanovanjih. Nastavljiv čas aktiviranja el. ključavnice in kontakta za razs. AC izhod 8 - 12 V za odpiranje vrat. Za vgradnjo v razvodne omare. Dimenzije: 90x70x70mm (4 TE)
Kot TCS BVS20-SG</t>
  </si>
  <si>
    <t>Audio enota s slušalko
Notranja enota s slušalko za montažo na zid, tipka za odpiranje vrat, možnost izklopa zvonjenja, možnost regulacije jakosti zvonjenja, možnost reguliranja osvetljenosti
Dimenzije: 220×205×60mm
Kot TCS ISH1030</t>
  </si>
  <si>
    <t>El. ključavnica 8-12V/max 800mA</t>
  </si>
  <si>
    <t>TCS:BUS rele
Za direktno aktiviranje el.ključavnice preko TCS:BUS-a. Mogoče programiranje na druge BUS relacije. Programiranje z TCSK-01 servisnim aparatom. Dimenzije: 29x29x14mm.
Kot: TCS TOER2-EB</t>
  </si>
  <si>
    <t>Kabel uvlečen v cev JY(St)Y 4x2x0,8mm</t>
  </si>
  <si>
    <t>Montaža opreme na položeno, označeno in preizkušeno inštalacijo, spuščanje sistema v pogon, šolanje uporabnika, predaja originalne proizvajalčeve dokumentacije, potni stroški</t>
  </si>
  <si>
    <t>STIGMAFLEX ∅110mm</t>
  </si>
  <si>
    <t xml:space="preserve">Zaščitna zunanja cev </t>
  </si>
  <si>
    <t>- inštalacijski kontaktor 25A, 1P (1NO), 230V AC.
Kot: tip iCT, Schneider Electric</t>
  </si>
  <si>
    <r>
      <t xml:space="preserve">Razdelilnik </t>
    </r>
    <r>
      <rPr>
        <b/>
        <sz val="10"/>
        <rFont val="Cambria"/>
        <family val="1"/>
        <charset val="238"/>
      </rPr>
      <t xml:space="preserve">R-KUH
</t>
    </r>
    <r>
      <rPr>
        <sz val="10"/>
        <rFont val="Cambria"/>
        <family val="1"/>
        <charset val="238"/>
      </rPr>
      <t>Podometna omara, izdelana iz dvakrat dekapirane pločevine prašno barvana  v barven tonu RAL7035, s ključavnico. Dimenzij 1400x800x150mm. Komplet z vso potrebno opremo.
Komplet z vgrajeno sledečo opremo:</t>
    </r>
  </si>
  <si>
    <t>- tripolni odklopnik, z elektronsko zaščito z meritvijo tokov, fiksne izvedbe, 160A, 50kA, z izklopilno tuljavo in motornim pogonom
Kot: tip Compact NSX160N + izklopilna tuljava MX +motorni pogon + mikroprocesorska zaščitna enota Micrologic 5.2E, z meritvijo in prikazom I,U,P, E, frek, Cos fi, obrabljenost kontaktov, števec preklopov, Schneider Electric.</t>
  </si>
  <si>
    <t>- tripolni odklopnik, z elektronsko zaščito, fiksne izvedbe,  125A, 50kA;
Kot: tip Compact NSX125N + Micrologic 2.2, Schneider Electric.</t>
  </si>
  <si>
    <t>- varovalčni ločilnik NV 00 komplet z varovalkami 3x100A</t>
  </si>
  <si>
    <t>- varovalčni ločilnik NV 00 komplet z varovalkami 3x16A</t>
  </si>
  <si>
    <t>- varovalčni ločilnik NV 00 komplet z varovalkami 3x20A</t>
  </si>
  <si>
    <t>- varovalčni ločilnik NV 00 komplet z varovalkami 3x25A</t>
  </si>
  <si>
    <t>- varovalčni ločilnik NV 00 komplet z varovalkami 3x32A</t>
  </si>
  <si>
    <t>- varovalčni ločilnik NV 00 komplet z varovalkami 3x63A</t>
  </si>
  <si>
    <t>KOMPLET R-KUH</t>
  </si>
  <si>
    <t>- inštalacijski odklopnik, z indikacijo stanja in delovanja zaščite, 16A, C, 3P, Ik=10kA.
Kot: tip iC60N, Schneider Electric</t>
  </si>
  <si>
    <t>- inštalacijski kontaktor 25A, 3P (3NO), 230V AC.
Kot: tip iCT, Schneider Electric</t>
  </si>
  <si>
    <t>- inštalacijski kontaktor 100A, 3P (3NO), 230V AC.
Kot: tip iCT, Schneider Electric</t>
  </si>
  <si>
    <t>Glavno stikalo z možnostjo uporabe ključavnice za blokado izklopa in preprečitev ponovnega vklopa
Kot: Moeller TM−1−8291/E/SVB−SW</t>
  </si>
  <si>
    <t>Svetilka S1
Nadgradna svetilka (enakovredna kot Zumtobel SCUBA LED6600-840 CH LDO V2A) 51.3W DALI IP65. Ustreza zahtevam IFS (International Food Standards) ekstra odporna za kemijsko agresivno okolje. LED življenska doba vsaj 50.000 ur preden se svetlobni tok zniža na 80 % začetne vrednosti. Kromatična toleranca (MacAdam): 4. Visoka učinkovitost svetilke z 123 lm/W, svetlobni tok svetilke 6290lm, barva svetlobe 4000K in barvno reprodukcijo Ra &gt; 80. Ohišje iz poliestra, ojačanega s steklenimi vlakni, brez halogenov (GRP = glass-fibre reinforced polyester). Delovanje v temp. območju od -20°C do +30°C. Pokrovi brizgani v enem kosu PMMA: UV obstojni PMMA z notranjo prizmatično strukturo Reflektor iz pocinkane jeklene pločevine, bele barve. Montaža z vzmetnimi držali V2A na strop, steno ali nosilno tračnico. Dimenzija: 1594x112x112mm; Teža: 3.5 kg. 5-letna garancija.</t>
  </si>
  <si>
    <t>Svetilka S2
Vgradna svetilka LED (enakovredna Thorn-CETUS 2000lm 24,6W LED EVG IP44 4000K). Premera Ø215, višine 85 mm. Elektronska predstikalna naprava, ohišje iz aluminija RAL9016, difuzor svetilke iz polikarbonata. IP44. 5-letna garancija</t>
  </si>
  <si>
    <t>Svetilka S3
Nadgradna svetilka (enakovredno kot Zumtobel PERLUCE O LED2200-840 D350 EVG IP50 WH) 24W EVG IP50.
LED življenska doba vsaj 50.000 ur preden se svetlobni tok zniža na 85 % začetne vrednosti. Kromatična toleranca (MacAdam): 3. Visoka učinkovitost svetilke 84 lm/W, svetlobni tok svetilke 2010lm, barva svetlobe 4000K in barvno reprodukcijo Ra &gt; 80.
Ohišje iz jeklene pločevine, bele barve. Pokrov iz brizganega, opalnega PMMA. Visoko kakovostno tesnilo s peno iz poliuretana po celotnem obodu. Svetilka z ožičenjem s kabli brez halogenov. Komplet z sijalko/ami  in montažnim priborom. 5-letna garancija.</t>
  </si>
  <si>
    <t>Svetilka V1
Varnostna svetilka nadgradna (kot Zumtobel CROSSIGN 110 AB LED NT3 ERI) smer izhoda po zahtevah požarnega elaborata; z dodatno, nastavljivo osvetlitvijo smeri izhoda, POWER LED 4,5W zagotavlja luminance &gt; 500 cd/m². in življenjsko dobo min 50.000h. Dimenzija: 232x110 mm. Auto-test funkcija in prikaz statusa z dvobarvno LED, priklop na SB128 centralno nadzorni sistem preko DALI linije. Avtonomna baterija 3h pripravni ali trajni spoj. Power supply: 220/240V AC. Zaščita: IP20. Zaščitni razred: SC2. Svetilka testirana za EN 60598-1, EN 60598-2-22, EN 1838 and DIN 4844. ENEC test certificate. Svetilka brez halogenov. Komplet z montažnim priborom. 5-letna garancija</t>
  </si>
  <si>
    <t>Svetilka V2
Varnostna svetilka, (kot Zumtobel Resclite Anti-panic ED NT3) vgradna, visoko zmogljiva LED. Dimenzije: fi-85mm, h-27mm, izrez fi-62mm. Z optiko prilagojeno za pokrivanje velikih površin, avtonomna baterija 3h pripravni ali trajni spoj. Zamenjava NiMh baterije brez orodja. Auto-test funkcija in prikaz statusa z dvobarvno LED. Power supply: 220/240V AC. Zaščita: IP20. Zaščitni razred: SC2. Svetilka testirana za EN 60598-1, EN 60598-2-22, EN 1838 and DIN 4844. ENEC test certificate. Svetilka brez halogenov. Komplet z montažnim priborom. Skupna moč: 5W. 5-letna garancija.</t>
  </si>
  <si>
    <t xml:space="preserve">Svetilka V5
Varnostna svetilka (kot Zumtobel Resclite Spot ED NT3) vgradna, visoko zmogljiva LED. Dimenzije: fi-85mm, h-27mm, izrez fi-62mm. Z optiko prilagojeno za osvetlitev hidrantov, gasilnih aparatov, ...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
</t>
  </si>
  <si>
    <t>Vtičnica z varnostnim kontaktom in vgrajeno zaščito pred dotikom kontaktov, s pokrovčkom, komplet z dozo in okrasno masko, komplet z drobnim, veznim in montažnim materialom, P+N+Pe.
Kot Vimar Plana bele barve</t>
  </si>
  <si>
    <t>- trofazna, 16A, 400V</t>
  </si>
  <si>
    <t>OPOMBA:
Inštalacija univerzalnega ožičenja se priklopi na obstoječo komunikacijsko omaro v šoli.</t>
  </si>
  <si>
    <t>Kabel UTP Cat.6 AWG24 položen na kabelske police, inštalacijske cevi ter delno položen nadometno na distančnih objemkah, kompletno s potrebnim drobnim pritrdilnim in veznim materialom (ocenjeno)</t>
  </si>
  <si>
    <t>Inštalacijska PN cev/NIK kanal/rebrasta cev, komplet s pritrdilnim materialom, s polaganjem (ocenjeno)</t>
  </si>
  <si>
    <t>Drobni, vezni in pritrdilni materiali 5%</t>
  </si>
  <si>
    <t>Vgradnja opreme v obstoječo komunikacijsko omaro (po potrebi):</t>
  </si>
  <si>
    <t>Pozivna audio enota - Economic z 1 tipko
Pozivna enota z mikrofonom, zvočnikom in elektroniko za povezovanje na TCS:BUS. Montaža na fasado. Višina pozivne enote 20mm. Osvetlitev enote z diodami. Ohišje je narejeno iz aluminija debeline do 7mm. Barva: naravno eloxirani aluminij. Možne tudi ostale barve po RAL 9010 lestvici. Dimenzije: VxŠxG (mm) 166x135x20mm
Kot TCS PDS01-EN</t>
  </si>
  <si>
    <t>Opomba:
V fazi obdelave načrta PZI v osnovni šoli ni inštalacije javljanja požara.
Predvidi se predpriprava inštalacije javljanja požara, ki se v kasnejši fazi priključi na centralo javljanja požara.</t>
  </si>
  <si>
    <t>Kabel NYY-O 3x50 mm2</t>
  </si>
  <si>
    <t>Kabel NYM-O 4x25 mm2</t>
  </si>
  <si>
    <t>Kabel NYM-J 1x16 mm2</t>
  </si>
  <si>
    <t>Kabel NYM-J 5x6 mm2</t>
  </si>
  <si>
    <t>Vzorčna komora, komplet z  javljalnikom požara (optični dimni + podnožje) in označevalno nalepko</t>
  </si>
  <si>
    <t>- inštalacijski odklopnik, z indikacijo stanja in delovanja zaščite, 20A, C, 3P, Ik=10kA.
Kot: tip iC60N, Schneider Electric</t>
  </si>
  <si>
    <t>Tipka za izklop el. napajanja v sili</t>
  </si>
  <si>
    <t>Pocinkani valjanec FeZn 25x4mm</t>
  </si>
  <si>
    <t>Opozorilni trak</t>
  </si>
  <si>
    <t>Betonski jašek fi 30cm</t>
  </si>
  <si>
    <t>Primopredajna dokumentacija (atesti, certifikati, PID-i, ...)</t>
  </si>
  <si>
    <t>Vnos sprememb el. inšt. v času gradnje v en izvod načrta el. inšt.</t>
  </si>
  <si>
    <t>Zajeti so stroški za elektromontažna dela in manjša gradbena dela. Stroški večjih gradbenih del niso zajeti.</t>
  </si>
  <si>
    <t>SPLOŠNO (OPOZORILA IN OPOMBE)</t>
  </si>
  <si>
    <t>Vsa vgrajena oprema mora imeti ustrezne SIQ certifikate.</t>
  </si>
  <si>
    <t>Pred pričetkom del je potrebno pridobiti ponudbeno</t>
  </si>
  <si>
    <t>ceno stroškov ustrezne izvajalske organizacije.</t>
  </si>
  <si>
    <t>Pri izdelavi ponudbe na podlagi predmetnega popisa je potrebno v ceni posamezne enote ali sistema navedenega v popisu upoštevati:</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</si>
  <si>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</si>
  <si>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»Pravilnikom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</si>
  <si>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</si>
  <si>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</si>
  <si>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</si>
  <si>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</si>
  <si>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Trdnostne in ostale potrebne preizkuse sistemov z zapisniki o izvedbah preizkusov, podpisanimi s strani nadzornega organa. V kolikor je za posamezno instalacijo potrebno pridobiti ustrezno dokumentacijo drugega podjetja, je potrebno upoštevati stroške nadzora s strani tega podjetja, naročilo preskusov in pridobitev dokumentacije o ustreznosti in uspešno opravljenih preizkusih.</t>
  </si>
  <si>
    <t>Zagon in kontrola posameznega sistema v celoti ter izdelava zapisnika o funkcionalnosti sistema.</t>
  </si>
  <si>
    <t>Vris sprememb, nastalih med gradnjo v PZI načrt ter predaja teh izdelovalcu PID načrta.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</si>
  <si>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</si>
  <si>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</si>
  <si>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Prevezava obstoječih razvodov na nove razvode.</t>
  </si>
  <si>
    <t>V ceni je potrebno upoštevati tudi meritve in vsa dokazila za pozitivno mnenje izvedencev na tehničnem pregledu</t>
  </si>
  <si>
    <t>Če se ugotovi, da je ponujena oprema oz. materiali slabše kvalitete kot projektirano oziroma ne dosega zahtevane parametre, bo izvajalec vgradil opremo oz. materiale po projektni dokumentaciji.</t>
  </si>
  <si>
    <t>SKUPAJ POSTAVITEV IN ZAPRTJE GRADBIŠČA</t>
  </si>
  <si>
    <t>SKUPAJ RAZDELILNIKI</t>
  </si>
  <si>
    <t>SKUPAJ VODOVNI MATERIAL</t>
  </si>
  <si>
    <t>SKUPAJ INŠTALACIJSKI RAZVODNI MATERIAL</t>
  </si>
  <si>
    <t>SKUPAJ STIKALA, VTIČNICE in PRIKLJUČKI</t>
  </si>
  <si>
    <t>SKUPAJ RAZSVETLJAVA</t>
  </si>
  <si>
    <t>SKUPAJ UNIVERZALNO OŽIČENJE</t>
  </si>
  <si>
    <t>SKUPAJ DOMOFON</t>
  </si>
  <si>
    <t>SKUPAJ AVTOMATSKO JAVLJANJE POŽARA</t>
  </si>
  <si>
    <t>SKUPAJ OSTALO</t>
  </si>
  <si>
    <r>
      <t>Nepredvidena dela (predhodno dogovorjena, ter vpisana v gradbeni dnevnik in potrjena s strani nadzora)</t>
    </r>
    <r>
      <rPr>
        <b/>
        <sz val="10"/>
        <rFont val="Cambria"/>
        <family val="1"/>
        <charset val="238"/>
      </rPr>
      <t xml:space="preserve"> OBRAČUN PO DEJANSKIH STROŠKIH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</si>
</sst>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eneral_)"/>
    <numFmt numFmtId="165" formatCode="_-* #,##0.00\ _S_I_T_-;\-* #,##0.00\ _S_I_T_-;_-* &quot;-&quot;??\ _S_I_T_-;_-@_-"/>
    <numFmt numFmtId="166" formatCode="_ [$€]\ * #,##0.00_ ;_ [$€]\ * \-#,##0.00_ ;_ [$€]\ * &quot;-&quot;??_ ;_ @_ "/>
  </numFmts>
  <fonts count="15">
    <font>
      <sz val="11"/>
      <color theme="1"/>
      <name val="Calibri"/>
      <family val="2"/>
      <charset val="238"/>
      <scheme val="minor"/>
    </font>
    <font>
      <b/>
      <sz val="11"/>
      <name val="Calibri"/>
      <family val="2"/>
      <charset val="238"/>
    </font>
    <font>
      <sz val="10"/>
      <name val="Cambria"/>
      <family val="1"/>
      <charset val="238"/>
    </font>
    <font>
      <sz val="10"/>
      <name val="Courier"/>
      <family val="1"/>
      <charset val="238"/>
    </font>
    <font>
      <b/>
      <sz val="10"/>
      <name val="Cambria"/>
      <family val="1"/>
      <charset val="238"/>
    </font>
    <font>
      <sz val="10"/>
      <color theme="1"/>
      <name val="Cambria"/>
      <family val="1"/>
      <charset val="238"/>
    </font>
    <font>
      <sz val="10"/>
      <name val="Calibri"/>
      <family val="2"/>
      <charset val="238"/>
      <scheme val="minor"/>
    </font>
    <font>
      <sz val="10"/>
      <name val="Arial CE"/>
      <charset val="238"/>
    </font>
    <font>
      <sz val="11"/>
      <name val="Times New Roman"/>
      <family val="1"/>
    </font>
    <font>
      <sz val="12"/>
      <name val="Arial"/>
      <family val="2"/>
      <charset val="238"/>
    </font>
    <font>
      <sz val="10"/>
      <name val="Helv"/>
      <family val="2"/>
      <charset val="204"/>
    </font>
    <font>
      <b/>
      <sz val="10"/>
      <name val="Cambria"/>
      <family val="1"/>
      <charset val="238"/>
      <scheme val="major"/>
    </font>
    <font>
      <b/>
      <sz val="10"/>
      <name val="Calibri"/>
      <family val="2"/>
      <charset val="238"/>
    </font>
    <font>
      <sz val="10"/>
      <name val="Cambria"/>
      <family val="1"/>
      <charset val="238"/>
      <scheme val="major"/>
    </font>
    <font>
      <b/>
      <sz val="10"/>
      <name val="Calibri"/>
      <family val="2"/>
      <charset val="238"/>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5">
    <xf numFmtId="0" fontId="0" fillId="0" borderId="0"/>
    <xf numFmtId="0" fontId="5" fillId="0" borderId="0">
      <alignment horizontal="right"/>
    </xf>
    <xf numFmtId="0" fontId="5" fillId="0" borderId="0">
      <alignment horizontal="right"/>
    </xf>
    <xf numFmtId="49" fontId="1" fillId="0" borderId="0">
      <alignment vertical="top" wrapText="1"/>
    </xf>
    <xf numFmtId="164" fontId="3" fillId="0" borderId="0"/>
    <xf numFmtId="0" fontId="5" fillId="0" borderId="0">
      <alignment vertical="top" wrapText="1"/>
    </xf>
    <xf numFmtId="0" fontId="5" fillId="0" borderId="0">
      <alignment horizontal="left" vertical="top"/>
    </xf>
    <xf numFmtId="0" fontId="7" fillId="0" borderId="0"/>
    <xf numFmtId="0" fontId="8" fillId="0" borderId="0" applyFill="0">
      <alignment vertical="justify"/>
    </xf>
    <xf numFmtId="165" fontId="7" fillId="0" borderId="0" applyFont="0" applyFill="0" applyBorder="0" applyAlignment="0" applyProtection="0"/>
    <xf numFmtId="0" fontId="7" fillId="0" borderId="0"/>
    <xf numFmtId="166" fontId="9" fillId="0" borderId="0"/>
    <xf numFmtId="0" fontId="7" fillId="0" borderId="0"/>
    <xf numFmtId="0" fontId="7" fillId="0" borderId="0"/>
    <xf numFmtId="166" fontId="7" fillId="0" borderId="0"/>
  </cellStyleXfs>
  <cellXfs count="69">
    <xf numFmtId="0" fontId="0" fillId="0" borderId="0" xfId="0"/>
    <xf numFmtId="0" fontId="2" fillId="0" borderId="0" xfId="5" applyFont="1">
      <alignment vertical="top" wrapText="1"/>
    </xf>
    <xf numFmtId="0" fontId="6" fillId="0" borderId="0" xfId="0" applyFont="1" applyAlignment="1">
      <alignment wrapText="1"/>
    </xf>
    <xf numFmtId="0" fontId="2" fillId="0" borderId="0" xfId="6" applyFont="1">
      <alignment horizontal="left" vertical="top"/>
    </xf>
    <xf numFmtId="0" fontId="2" fillId="0" borderId="0" xfId="2" applyFont="1">
      <alignment horizontal="right"/>
    </xf>
    <xf numFmtId="0" fontId="2" fillId="0" borderId="0" xfId="1" applyFont="1">
      <alignment horizontal="right"/>
    </xf>
    <xf numFmtId="0" fontId="6" fillId="0" borderId="0" xfId="0" applyFont="1"/>
    <xf numFmtId="0" fontId="2" fillId="0" borderId="0" xfId="5" quotePrefix="1" applyFont="1">
      <alignment vertical="top" wrapText="1"/>
    </xf>
    <xf numFmtId="0" fontId="2" fillId="0" borderId="0" xfId="6" applyNumberFormat="1" applyFont="1">
      <alignment horizontal="left" vertical="top"/>
    </xf>
    <xf numFmtId="0" fontId="2" fillId="0" borderId="0" xfId="0" applyNumberFormat="1" applyFont="1" applyAlignment="1">
      <alignment horizontal="justify" wrapText="1"/>
    </xf>
    <xf numFmtId="49" fontId="11" fillId="0" borderId="0" xfId="7" applyNumberFormat="1" applyFont="1" applyFill="1" applyBorder="1" applyAlignment="1">
      <alignment horizontal="right" vertical="top"/>
    </xf>
    <xf numFmtId="0" fontId="11" fillId="0" borderId="0" xfId="7" applyFont="1" applyFill="1" applyBorder="1" applyAlignment="1">
      <alignment vertical="top" wrapText="1"/>
    </xf>
    <xf numFmtId="0" fontId="2" fillId="0" borderId="0" xfId="0" applyFont="1" applyAlignment="1">
      <alignment horizontal="justify" wrapText="1"/>
    </xf>
    <xf numFmtId="0" fontId="4" fillId="0" borderId="0" xfId="0" applyFont="1" applyAlignment="1">
      <alignment wrapText="1"/>
    </xf>
    <xf numFmtId="0" fontId="11" fillId="0" borderId="0" xfId="7" applyFont="1" applyFill="1" applyBorder="1" applyAlignment="1" applyProtection="1">
      <alignment horizontal="right" vertical="top"/>
    </xf>
    <xf numFmtId="0" fontId="11" fillId="0" borderId="0" xfId="7" applyFont="1" applyFill="1" applyBorder="1" applyAlignment="1" applyProtection="1">
      <alignment vertical="top" wrapText="1"/>
    </xf>
    <xf numFmtId="0" fontId="11" fillId="0" borderId="0" xfId="7" applyFont="1" applyFill="1" applyAlignment="1" applyProtection="1">
      <alignment horizontal="right" vertical="top"/>
    </xf>
    <xf numFmtId="0" fontId="11" fillId="0" borderId="0" xfId="7" applyFont="1" applyFill="1" applyAlignment="1" applyProtection="1">
      <alignment horizontal="left" vertical="top" wrapText="1"/>
    </xf>
    <xf numFmtId="49" fontId="1" fillId="0" borderId="0" xfId="3" applyFont="1">
      <alignment vertical="top" wrapText="1"/>
    </xf>
    <xf numFmtId="0" fontId="12" fillId="0" borderId="0" xfId="6" applyFont="1">
      <alignment horizontal="left" vertical="top"/>
    </xf>
    <xf numFmtId="0" fontId="12" fillId="0" borderId="0" xfId="5" applyFont="1">
      <alignment vertical="top" wrapText="1"/>
    </xf>
    <xf numFmtId="0" fontId="1" fillId="0" borderId="0" xfId="3" applyNumberFormat="1" applyFont="1">
      <alignment vertical="top" wrapText="1"/>
    </xf>
    <xf numFmtId="0" fontId="2" fillId="0" borderId="0" xfId="5" quotePrefix="1" applyFont="1" applyFill="1">
      <alignment vertical="top" wrapText="1"/>
    </xf>
    <xf numFmtId="0" fontId="4" fillId="0" borderId="0" xfId="5" quotePrefix="1" applyFont="1">
      <alignment vertical="top" wrapText="1"/>
    </xf>
    <xf numFmtId="0" fontId="13" fillId="0" borderId="0" xfId="0" applyFont="1" applyAlignment="1">
      <alignment wrapText="1"/>
    </xf>
    <xf numFmtId="0" fontId="4" fillId="0" borderId="0" xfId="5" applyFont="1">
      <alignment vertical="top" wrapText="1"/>
    </xf>
    <xf numFmtId="1" fontId="2" fillId="0" borderId="0" xfId="1" applyNumberFormat="1" applyFont="1">
      <alignment horizontal="right"/>
    </xf>
    <xf numFmtId="0" fontId="2" fillId="0" borderId="0" xfId="2" applyFont="1" applyAlignment="1">
      <alignment horizontal="right" wrapText="1"/>
    </xf>
    <xf numFmtId="0" fontId="2" fillId="0" borderId="0" xfId="1" applyFont="1" applyAlignment="1">
      <alignment horizontal="right" wrapText="1"/>
    </xf>
    <xf numFmtId="0" fontId="2" fillId="0" borderId="0" xfId="6" applyFont="1" applyFill="1" applyAlignment="1">
      <alignment horizontal="left" vertical="top" wrapText="1"/>
    </xf>
    <xf numFmtId="0" fontId="2" fillId="0" borderId="0" xfId="5" applyFont="1" applyFill="1" applyAlignment="1">
      <alignment vertical="top" wrapText="1"/>
    </xf>
    <xf numFmtId="0" fontId="1" fillId="0" borderId="0" xfId="3" applyNumberFormat="1" applyFont="1" applyFill="1" applyAlignment="1">
      <alignment vertical="top" wrapText="1"/>
    </xf>
    <xf numFmtId="0" fontId="2" fillId="0" borderId="0" xfId="2" applyNumberFormat="1" applyFont="1">
      <alignment horizontal="right"/>
    </xf>
    <xf numFmtId="0" fontId="2" fillId="0" borderId="0" xfId="1" applyNumberFormat="1" applyFont="1">
      <alignment horizontal="right"/>
    </xf>
    <xf numFmtId="0" fontId="4" fillId="0" borderId="0" xfId="5" applyNumberFormat="1" applyFont="1">
      <alignment vertical="top" wrapText="1"/>
    </xf>
    <xf numFmtId="0" fontId="2" fillId="0" borderId="0" xfId="5" applyNumberFormat="1" applyFont="1">
      <alignment vertical="top" wrapText="1"/>
    </xf>
    <xf numFmtId="49" fontId="4" fillId="0" borderId="0" xfId="6" applyNumberFormat="1" applyFont="1">
      <alignment horizontal="left" vertical="top"/>
    </xf>
    <xf numFmtId="49" fontId="4" fillId="0" borderId="0" xfId="5" applyNumberFormat="1" applyFont="1">
      <alignment vertical="top" wrapText="1"/>
    </xf>
    <xf numFmtId="49" fontId="2" fillId="0" borderId="0" xfId="6" applyNumberFormat="1" applyFont="1">
      <alignment horizontal="left" vertical="top"/>
    </xf>
    <xf numFmtId="49" fontId="2" fillId="0" borderId="0" xfId="5" applyNumberFormat="1" applyFont="1">
      <alignment vertical="top" wrapText="1"/>
    </xf>
    <xf numFmtId="0" fontId="4" fillId="0" borderId="0" xfId="2" applyNumberFormat="1" applyFont="1">
      <alignment horizontal="right"/>
    </xf>
    <xf numFmtId="0" fontId="4" fillId="0" borderId="0" xfId="1" applyNumberFormat="1" applyFont="1">
      <alignment horizontal="right"/>
    </xf>
    <xf numFmtId="0" fontId="13" fillId="0" borderId="0" xfId="0" applyFont="1" applyFill="1" applyAlignment="1">
      <alignment horizontal="right"/>
    </xf>
    <xf numFmtId="0" fontId="13" fillId="0" borderId="0" xfId="0" applyFont="1" applyFill="1" applyAlignment="1">
      <alignment vertical="top" wrapText="1"/>
    </xf>
    <xf numFmtId="0" fontId="13" fillId="0" borderId="0" xfId="0" applyFont="1" applyFill="1" applyAlignment="1">
      <alignment horizontal="left" vertical="top" wrapText="1"/>
    </xf>
    <xf numFmtId="0" fontId="11" fillId="0" borderId="0" xfId="0" applyFont="1" applyFill="1" applyAlignment="1">
      <alignment horizontal="left" vertical="top" wrapText="1"/>
    </xf>
    <xf numFmtId="49" fontId="1" fillId="2" borderId="0" xfId="3" applyFont="1" applyFill="1">
      <alignment vertical="top" wrapText="1"/>
    </xf>
    <xf numFmtId="0" fontId="2" fillId="2" borderId="0" xfId="2" applyFont="1" applyFill="1">
      <alignment horizontal="right"/>
    </xf>
    <xf numFmtId="0" fontId="2" fillId="2" borderId="0" xfId="1" applyFont="1" applyFill="1">
      <alignment horizontal="right"/>
    </xf>
    <xf numFmtId="0" fontId="13" fillId="2" borderId="0" xfId="0" applyFont="1" applyFill="1" applyAlignment="1">
      <alignment wrapText="1"/>
    </xf>
    <xf numFmtId="49" fontId="1" fillId="2" borderId="0" xfId="3" applyFont="1" applyFill="1" applyAlignment="1">
      <alignment vertical="top" wrapText="1"/>
    </xf>
    <xf numFmtId="0" fontId="2" fillId="2" borderId="0" xfId="2" applyFont="1" applyFill="1" applyAlignment="1">
      <alignment horizontal="right" wrapText="1"/>
    </xf>
    <xf numFmtId="0" fontId="2" fillId="2" borderId="0" xfId="1" applyFont="1" applyFill="1" applyAlignment="1">
      <alignment horizontal="right" wrapText="1"/>
    </xf>
    <xf numFmtId="0" fontId="6" fillId="2" borderId="0" xfId="0" applyFont="1" applyFill="1" applyAlignment="1">
      <alignment wrapText="1"/>
    </xf>
    <xf numFmtId="4" fontId="6" fillId="0" borderId="0" xfId="0" applyNumberFormat="1" applyFont="1" applyAlignment="1">
      <alignment wrapText="1"/>
    </xf>
    <xf numFmtId="4" fontId="13" fillId="2" borderId="0" xfId="0" applyNumberFormat="1" applyFont="1" applyFill="1" applyAlignment="1">
      <alignment wrapText="1"/>
    </xf>
    <xf numFmtId="4" fontId="6" fillId="2" borderId="0" xfId="0" applyNumberFormat="1" applyFont="1" applyFill="1" applyAlignment="1">
      <alignment wrapText="1"/>
    </xf>
    <xf numFmtId="4" fontId="13" fillId="0" borderId="0" xfId="0" applyNumberFormat="1" applyFont="1" applyAlignment="1">
      <alignment wrapText="1"/>
    </xf>
    <xf numFmtId="4" fontId="1" fillId="2" borderId="0" xfId="3" applyNumberFormat="1" applyFont="1" applyFill="1" applyAlignment="1">
      <alignment vertical="top" wrapText="1"/>
    </xf>
    <xf numFmtId="4" fontId="1" fillId="0" borderId="0" xfId="3" applyNumberFormat="1" applyFont="1" applyAlignment="1">
      <alignment vertical="top" wrapText="1"/>
    </xf>
    <xf numFmtId="0" fontId="4" fillId="2" borderId="0" xfId="6" applyNumberFormat="1" applyFont="1" applyFill="1">
      <alignment horizontal="left" vertical="top"/>
    </xf>
    <xf numFmtId="0" fontId="4" fillId="2" borderId="0" xfId="5" applyNumberFormat="1" applyFont="1" applyFill="1">
      <alignment vertical="top" wrapText="1"/>
    </xf>
    <xf numFmtId="0" fontId="2" fillId="2" borderId="0" xfId="2" applyNumberFormat="1" applyFont="1" applyFill="1">
      <alignment horizontal="right"/>
    </xf>
    <xf numFmtId="0" fontId="2" fillId="2" borderId="0" xfId="1" applyNumberFormat="1" applyFont="1" applyFill="1">
      <alignment horizontal="right"/>
    </xf>
    <xf numFmtId="49" fontId="4" fillId="2" borderId="0" xfId="5" applyNumberFormat="1" applyFont="1" applyFill="1">
      <alignment vertical="top" wrapText="1"/>
    </xf>
    <xf numFmtId="49" fontId="4" fillId="2" borderId="0" xfId="6" applyNumberFormat="1" applyFont="1" applyFill="1">
      <alignment horizontal="left" vertical="top"/>
    </xf>
    <xf numFmtId="4" fontId="14" fillId="2" borderId="0" xfId="0" applyNumberFormat="1" applyFont="1" applyFill="1" applyAlignment="1">
      <alignment wrapText="1"/>
    </xf>
    <xf numFmtId="0" fontId="14" fillId="0" borderId="0" xfId="0" applyFont="1" applyAlignment="1">
      <alignment wrapText="1"/>
    </xf>
    <xf numFmtId="4" fontId="14" fillId="0" borderId="0" xfId="0" applyNumberFormat="1" applyFont="1" applyAlignment="1">
      <alignment wrapText="1"/>
    </xf>
  </cellXfs>
  <cellStyles count="15">
    <cellStyle name="KOLICINA" xfId="1"/>
    <cellStyle name="ME" xfId="2"/>
    <cellStyle name="Naslov" xfId="3"/>
    <cellStyle name="Navadno 2" xfId="7"/>
    <cellStyle name="Navadno 2 62 2" xfId="12"/>
    <cellStyle name="Navadno 266" xfId="10"/>
    <cellStyle name="Navadno 59" xfId="14"/>
    <cellStyle name="Navadno 63 2" xfId="11"/>
    <cellStyle name="Navadno 7 61 2" xfId="13"/>
    <cellStyle name="Normal" xfId="0" builtinId="0"/>
    <cellStyle name="Normal 11" xfId="4"/>
    <cellStyle name="OPIS" xfId="5"/>
    <cellStyle name="Popis Evo" xfId="8"/>
    <cellStyle name="ST" xfId="6"/>
    <cellStyle name="Vejica 2" xfId="9"/>
  </cellStyles>
  <dxfs count="0"/>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I334"/>
  <sheetViews>
    <sheetView tabSelected="1" zoomScale="85" zoomScaleNormal="85" workbookViewId="0">
      <selection activeCell="B5" sqref="B5"/>
    </sheetView>
  </sheetViews>
  <sheetFormatPr defaultRowHeight="12.75"/>
  <cols>
    <col min="1" max="1" width="7.7109375" style="3" customWidth="1"/>
    <col min="2" max="2" width="57.7109375" style="1" customWidth="1"/>
    <col min="3" max="3" width="9.140625" style="4"/>
    <col min="4" max="4" width="9.140625" style="5"/>
    <col min="5" max="5" width="9.140625" style="2"/>
    <col min="6" max="6" width="9.140625" style="54"/>
    <col min="7" max="16384" width="9.140625" style="2"/>
  </cols>
  <sheetData>
    <row r="1" spans="1:6" s="18" customFormat="1" ht="30">
      <c r="A1" s="46" t="s">
        <v>45</v>
      </c>
      <c r="B1" s="46" t="s">
        <v>5</v>
      </c>
      <c r="C1" s="47"/>
      <c r="D1" s="48"/>
      <c r="E1" s="46"/>
      <c r="F1" s="58"/>
    </row>
    <row r="3" spans="1:6" s="18" customFormat="1" ht="15">
      <c r="A3" s="46" t="s">
        <v>46</v>
      </c>
      <c r="B3" s="46" t="s">
        <v>6</v>
      </c>
      <c r="C3" s="47"/>
      <c r="D3" s="48"/>
      <c r="E3" s="46"/>
      <c r="F3" s="58"/>
    </row>
    <row r="5" spans="1:6" s="18" customFormat="1" ht="15">
      <c r="A5" s="18" t="s">
        <v>7</v>
      </c>
      <c r="B5" s="18" t="s">
        <v>8</v>
      </c>
      <c r="C5" s="4"/>
      <c r="D5" s="5"/>
      <c r="F5" s="59"/>
    </row>
    <row r="7" spans="1:6">
      <c r="A7" s="19" t="s">
        <v>9</v>
      </c>
      <c r="B7" s="20" t="s">
        <v>10</v>
      </c>
      <c r="C7" s="4" t="s">
        <v>11</v>
      </c>
      <c r="D7" s="5" t="s">
        <v>12</v>
      </c>
    </row>
    <row r="9" spans="1:6">
      <c r="B9" s="20" t="s">
        <v>13</v>
      </c>
    </row>
    <row r="11" spans="1:6" ht="38.25">
      <c r="A11" s="3">
        <v>1</v>
      </c>
      <c r="B11" s="1" t="s">
        <v>71</v>
      </c>
      <c r="C11" s="4" t="s">
        <v>2</v>
      </c>
      <c r="D11" s="5">
        <v>1</v>
      </c>
      <c r="F11" s="54">
        <f>D11*E11</f>
        <v>0</v>
      </c>
    </row>
    <row r="13" spans="1:6" ht="38.25">
      <c r="A13" s="3">
        <v>2</v>
      </c>
      <c r="B13" s="1" t="s">
        <v>14</v>
      </c>
      <c r="C13" s="4" t="s">
        <v>2</v>
      </c>
      <c r="D13" s="5">
        <v>1</v>
      </c>
      <c r="F13" s="54">
        <f>D13*E13</f>
        <v>0</v>
      </c>
    </row>
    <row r="15" spans="1:6" s="18" customFormat="1" ht="15">
      <c r="B15" s="21" t="s">
        <v>190</v>
      </c>
      <c r="C15" s="4"/>
      <c r="D15" s="5"/>
      <c r="F15" s="58">
        <f>SUM(F11:F13)</f>
        <v>0</v>
      </c>
    </row>
    <row r="18" spans="1:6" s="18" customFormat="1" ht="15">
      <c r="A18" s="46" t="s">
        <v>15</v>
      </c>
      <c r="B18" s="46" t="s">
        <v>16</v>
      </c>
      <c r="C18" s="47"/>
      <c r="D18" s="48"/>
      <c r="E18" s="46"/>
      <c r="F18" s="58"/>
    </row>
    <row r="20" spans="1:6" ht="331.5">
      <c r="B20" s="1" t="s">
        <v>97</v>
      </c>
    </row>
    <row r="22" spans="1:6" ht="140.25">
      <c r="A22" s="3">
        <v>1</v>
      </c>
      <c r="B22" s="1" t="s">
        <v>106</v>
      </c>
      <c r="C22" s="4" t="s">
        <v>2</v>
      </c>
      <c r="D22" s="5">
        <v>1</v>
      </c>
      <c r="F22" s="54">
        <f>D22*E22</f>
        <v>0</v>
      </c>
    </row>
    <row r="24" spans="1:6" ht="63.75">
      <c r="A24" s="3">
        <v>2</v>
      </c>
      <c r="B24" s="1" t="s">
        <v>129</v>
      </c>
      <c r="C24" s="4" t="s">
        <v>0</v>
      </c>
      <c r="D24" s="5">
        <v>1</v>
      </c>
      <c r="F24" s="54">
        <f>D24*E24</f>
        <v>0</v>
      </c>
    </row>
    <row r="25" spans="1:6" ht="76.5">
      <c r="B25" s="7" t="s">
        <v>130</v>
      </c>
      <c r="C25" s="4" t="s">
        <v>0</v>
      </c>
      <c r="D25" s="5">
        <v>1</v>
      </c>
      <c r="F25" s="54">
        <f>D25*E25</f>
        <v>0</v>
      </c>
    </row>
    <row r="26" spans="1:6" ht="38.25">
      <c r="B26" s="7" t="s">
        <v>49</v>
      </c>
      <c r="C26" s="4" t="s">
        <v>0</v>
      </c>
      <c r="D26" s="5">
        <v>1</v>
      </c>
      <c r="F26" s="54">
        <f>D26*E26</f>
        <v>0</v>
      </c>
    </row>
    <row r="27" spans="1:6">
      <c r="B27" s="7" t="s">
        <v>60</v>
      </c>
      <c r="C27" s="4" t="s">
        <v>0</v>
      </c>
      <c r="D27" s="5">
        <v>1</v>
      </c>
      <c r="F27" s="54">
        <f>D27*E27</f>
        <v>0</v>
      </c>
    </row>
    <row r="28" spans="1:6" ht="38.25">
      <c r="B28" s="7" t="s">
        <v>131</v>
      </c>
      <c r="C28" s="4" t="s">
        <v>0</v>
      </c>
      <c r="D28" s="5">
        <v>1</v>
      </c>
      <c r="F28" s="54">
        <f t="shared" ref="F28:F45" si="0">D28*E28</f>
        <v>0</v>
      </c>
    </row>
    <row r="29" spans="1:6">
      <c r="B29" s="7" t="s">
        <v>107</v>
      </c>
      <c r="C29" s="4" t="s">
        <v>0</v>
      </c>
      <c r="D29" s="5">
        <v>1</v>
      </c>
      <c r="F29" s="54">
        <f t="shared" si="0"/>
        <v>0</v>
      </c>
    </row>
    <row r="30" spans="1:6">
      <c r="B30" s="22" t="s">
        <v>133</v>
      </c>
      <c r="C30" s="4" t="s">
        <v>0</v>
      </c>
      <c r="D30" s="5">
        <v>2</v>
      </c>
      <c r="F30" s="54">
        <f t="shared" si="0"/>
        <v>0</v>
      </c>
    </row>
    <row r="31" spans="1:6">
      <c r="B31" s="22" t="s">
        <v>134</v>
      </c>
      <c r="C31" s="4" t="s">
        <v>0</v>
      </c>
      <c r="D31" s="5">
        <v>1</v>
      </c>
      <c r="F31" s="54">
        <f t="shared" si="0"/>
        <v>0</v>
      </c>
    </row>
    <row r="32" spans="1:6">
      <c r="B32" s="22" t="s">
        <v>135</v>
      </c>
      <c r="C32" s="4" t="s">
        <v>0</v>
      </c>
      <c r="D32" s="5">
        <v>1</v>
      </c>
      <c r="F32" s="54">
        <f t="shared" si="0"/>
        <v>0</v>
      </c>
    </row>
    <row r="33" spans="1:6">
      <c r="B33" s="22" t="s">
        <v>136</v>
      </c>
      <c r="C33" s="4" t="s">
        <v>0</v>
      </c>
      <c r="D33" s="5">
        <v>1</v>
      </c>
      <c r="F33" s="54">
        <f t="shared" si="0"/>
        <v>0</v>
      </c>
    </row>
    <row r="34" spans="1:6">
      <c r="B34" s="22" t="s">
        <v>137</v>
      </c>
      <c r="C34" s="4" t="s">
        <v>0</v>
      </c>
      <c r="D34" s="5">
        <v>1</v>
      </c>
      <c r="F34" s="54">
        <f t="shared" si="0"/>
        <v>0</v>
      </c>
    </row>
    <row r="35" spans="1:6">
      <c r="B35" s="22" t="s">
        <v>132</v>
      </c>
      <c r="C35" s="4" t="s">
        <v>0</v>
      </c>
      <c r="D35" s="5">
        <v>1</v>
      </c>
      <c r="F35" s="54">
        <f t="shared" si="0"/>
        <v>0</v>
      </c>
    </row>
    <row r="36" spans="1:6" ht="38.25">
      <c r="B36" s="7" t="s">
        <v>50</v>
      </c>
      <c r="C36" s="4" t="s">
        <v>0</v>
      </c>
      <c r="D36" s="5">
        <v>11</v>
      </c>
      <c r="F36" s="54">
        <f t="shared" si="0"/>
        <v>0</v>
      </c>
    </row>
    <row r="37" spans="1:6" ht="38.25">
      <c r="B37" s="7" t="s">
        <v>51</v>
      </c>
      <c r="C37" s="4" t="s">
        <v>0</v>
      </c>
      <c r="D37" s="5">
        <v>36</v>
      </c>
      <c r="F37" s="54">
        <f t="shared" si="0"/>
        <v>0</v>
      </c>
    </row>
    <row r="38" spans="1:6" ht="38.25">
      <c r="B38" s="7" t="s">
        <v>139</v>
      </c>
      <c r="C38" s="4" t="s">
        <v>0</v>
      </c>
      <c r="D38" s="5">
        <v>7</v>
      </c>
      <c r="F38" s="54">
        <f t="shared" si="0"/>
        <v>0</v>
      </c>
    </row>
    <row r="39" spans="1:6" ht="38.25">
      <c r="B39" s="7" t="s">
        <v>163</v>
      </c>
      <c r="C39" s="4" t="s">
        <v>0</v>
      </c>
      <c r="D39" s="5">
        <v>3</v>
      </c>
      <c r="F39" s="54">
        <f t="shared" si="0"/>
        <v>0</v>
      </c>
    </row>
    <row r="40" spans="1:6" ht="38.25">
      <c r="B40" s="7" t="s">
        <v>52</v>
      </c>
      <c r="C40" s="4" t="s">
        <v>0</v>
      </c>
      <c r="D40" s="5">
        <v>1</v>
      </c>
      <c r="F40" s="54">
        <f t="shared" si="0"/>
        <v>0</v>
      </c>
    </row>
    <row r="41" spans="1:6" s="6" customFormat="1" ht="25.5">
      <c r="A41" s="3"/>
      <c r="B41" s="7" t="s">
        <v>128</v>
      </c>
      <c r="C41" s="4" t="s">
        <v>0</v>
      </c>
      <c r="D41" s="5">
        <v>1</v>
      </c>
      <c r="F41" s="54">
        <f t="shared" si="0"/>
        <v>0</v>
      </c>
    </row>
    <row r="42" spans="1:6" s="6" customFormat="1" ht="25.5">
      <c r="A42" s="3"/>
      <c r="B42" s="7" t="s">
        <v>140</v>
      </c>
      <c r="C42" s="4" t="s">
        <v>0</v>
      </c>
      <c r="D42" s="5">
        <v>1</v>
      </c>
      <c r="F42" s="54">
        <f t="shared" si="0"/>
        <v>0</v>
      </c>
    </row>
    <row r="43" spans="1:6" s="6" customFormat="1" ht="25.5">
      <c r="A43" s="3"/>
      <c r="B43" s="7" t="s">
        <v>141</v>
      </c>
      <c r="C43" s="4" t="s">
        <v>0</v>
      </c>
      <c r="D43" s="5">
        <v>1</v>
      </c>
      <c r="F43" s="54">
        <f t="shared" si="0"/>
        <v>0</v>
      </c>
    </row>
    <row r="44" spans="1:6">
      <c r="B44" s="7" t="s">
        <v>77</v>
      </c>
      <c r="C44" s="4" t="s">
        <v>78</v>
      </c>
      <c r="D44" s="5">
        <v>3</v>
      </c>
      <c r="F44" s="54">
        <f t="shared" si="0"/>
        <v>0</v>
      </c>
    </row>
    <row r="45" spans="1:6">
      <c r="B45" s="23" t="s">
        <v>138</v>
      </c>
      <c r="C45" s="4" t="s">
        <v>2</v>
      </c>
      <c r="D45" s="5">
        <v>1</v>
      </c>
      <c r="F45" s="54">
        <f t="shared" si="0"/>
        <v>0</v>
      </c>
    </row>
    <row r="47" spans="1:6" s="18" customFormat="1" ht="15">
      <c r="B47" s="21" t="s">
        <v>191</v>
      </c>
      <c r="C47" s="4"/>
      <c r="D47" s="5"/>
      <c r="F47" s="58">
        <f>SUM(F20:F46)</f>
        <v>0</v>
      </c>
    </row>
    <row r="48" spans="1:6">
      <c r="B48" s="7"/>
    </row>
    <row r="50" spans="1:6" s="18" customFormat="1" ht="15">
      <c r="A50" s="46" t="s">
        <v>17</v>
      </c>
      <c r="B50" s="46" t="s">
        <v>18</v>
      </c>
      <c r="C50" s="47"/>
      <c r="D50" s="48"/>
      <c r="E50" s="46"/>
      <c r="F50" s="58"/>
    </row>
    <row r="52" spans="1:6" ht="51">
      <c r="B52" s="1" t="s">
        <v>72</v>
      </c>
    </row>
    <row r="54" spans="1:6">
      <c r="A54" s="3">
        <v>1</v>
      </c>
      <c r="B54" s="1" t="s">
        <v>166</v>
      </c>
      <c r="C54" s="4" t="s">
        <v>1</v>
      </c>
      <c r="D54" s="5">
        <v>50</v>
      </c>
      <c r="F54" s="54">
        <f t="shared" ref="F54:F77" si="1">D54*E54</f>
        <v>0</v>
      </c>
    </row>
    <row r="55" spans="1:6">
      <c r="A55" s="3">
        <v>2</v>
      </c>
      <c r="B55" s="1" t="s">
        <v>102</v>
      </c>
      <c r="C55" s="4" t="s">
        <v>1</v>
      </c>
      <c r="D55" s="5">
        <v>50</v>
      </c>
      <c r="F55" s="54">
        <f t="shared" si="1"/>
        <v>0</v>
      </c>
    </row>
    <row r="56" spans="1:6">
      <c r="A56" s="3">
        <v>3</v>
      </c>
      <c r="B56" s="1" t="s">
        <v>158</v>
      </c>
      <c r="C56" s="4" t="s">
        <v>1</v>
      </c>
      <c r="D56" s="5">
        <v>15</v>
      </c>
      <c r="F56" s="54">
        <f t="shared" si="1"/>
        <v>0</v>
      </c>
    </row>
    <row r="57" spans="1:6">
      <c r="A57" s="3">
        <v>4</v>
      </c>
      <c r="B57" s="1" t="s">
        <v>103</v>
      </c>
      <c r="C57" s="4" t="s">
        <v>1</v>
      </c>
      <c r="D57" s="5">
        <v>50</v>
      </c>
      <c r="F57" s="54">
        <f t="shared" si="1"/>
        <v>0</v>
      </c>
    </row>
    <row r="58" spans="1:6">
      <c r="A58" s="3">
        <v>5</v>
      </c>
      <c r="B58" s="1" t="s">
        <v>79</v>
      </c>
      <c r="C58" s="4" t="s">
        <v>1</v>
      </c>
      <c r="D58" s="5">
        <v>15</v>
      </c>
      <c r="F58" s="54">
        <f t="shared" si="1"/>
        <v>0</v>
      </c>
    </row>
    <row r="59" spans="1:6">
      <c r="A59" s="3">
        <v>6</v>
      </c>
      <c r="B59" s="1" t="s">
        <v>159</v>
      </c>
      <c r="C59" s="4" t="s">
        <v>1</v>
      </c>
      <c r="D59" s="5">
        <v>20</v>
      </c>
      <c r="F59" s="54">
        <f t="shared" si="1"/>
        <v>0</v>
      </c>
    </row>
    <row r="60" spans="1:6">
      <c r="A60" s="3">
        <v>7</v>
      </c>
      <c r="B60" s="1" t="s">
        <v>160</v>
      </c>
      <c r="C60" s="4" t="s">
        <v>1</v>
      </c>
      <c r="D60" s="5">
        <v>20</v>
      </c>
      <c r="F60" s="54">
        <f t="shared" si="1"/>
        <v>0</v>
      </c>
    </row>
    <row r="61" spans="1:6">
      <c r="A61" s="3">
        <v>8</v>
      </c>
      <c r="B61" s="1" t="s">
        <v>84</v>
      </c>
      <c r="C61" s="4" t="s">
        <v>1</v>
      </c>
      <c r="D61" s="5">
        <v>19</v>
      </c>
      <c r="F61" s="54">
        <f t="shared" si="1"/>
        <v>0</v>
      </c>
    </row>
    <row r="62" spans="1:6">
      <c r="A62" s="3">
        <v>9</v>
      </c>
      <c r="B62" s="1" t="s">
        <v>161</v>
      </c>
      <c r="C62" s="4" t="s">
        <v>1</v>
      </c>
      <c r="D62" s="5">
        <v>15</v>
      </c>
      <c r="F62" s="54">
        <f t="shared" si="1"/>
        <v>0</v>
      </c>
    </row>
    <row r="63" spans="1:6">
      <c r="A63" s="3">
        <v>10</v>
      </c>
      <c r="B63" s="1" t="s">
        <v>83</v>
      </c>
      <c r="C63" s="4" t="s">
        <v>1</v>
      </c>
      <c r="D63" s="5">
        <v>98</v>
      </c>
      <c r="F63" s="54">
        <f t="shared" si="1"/>
        <v>0</v>
      </c>
    </row>
    <row r="64" spans="1:6">
      <c r="A64" s="3">
        <v>11</v>
      </c>
      <c r="B64" s="1" t="s">
        <v>61</v>
      </c>
      <c r="C64" s="4" t="s">
        <v>1</v>
      </c>
      <c r="D64" s="5">
        <v>147</v>
      </c>
      <c r="F64" s="54">
        <f t="shared" si="1"/>
        <v>0</v>
      </c>
    </row>
    <row r="65" spans="1:6">
      <c r="A65" s="3">
        <v>12</v>
      </c>
      <c r="B65" s="1" t="s">
        <v>85</v>
      </c>
      <c r="C65" s="4" t="s">
        <v>1</v>
      </c>
      <c r="D65" s="5">
        <v>45</v>
      </c>
      <c r="F65" s="54">
        <f t="shared" si="1"/>
        <v>0</v>
      </c>
    </row>
    <row r="66" spans="1:6">
      <c r="A66" s="3">
        <v>13</v>
      </c>
      <c r="B66" s="1" t="s">
        <v>62</v>
      </c>
      <c r="C66" s="4" t="s">
        <v>1</v>
      </c>
      <c r="D66" s="5">
        <v>936</v>
      </c>
      <c r="F66" s="54">
        <f t="shared" si="1"/>
        <v>0</v>
      </c>
    </row>
    <row r="67" spans="1:6">
      <c r="A67" s="3">
        <v>14</v>
      </c>
      <c r="B67" s="1" t="s">
        <v>63</v>
      </c>
      <c r="C67" s="4" t="s">
        <v>1</v>
      </c>
      <c r="D67" s="5">
        <v>50</v>
      </c>
      <c r="F67" s="54">
        <f t="shared" si="1"/>
        <v>0</v>
      </c>
    </row>
    <row r="68" spans="1:6">
      <c r="A68" s="3">
        <v>15</v>
      </c>
      <c r="B68" s="1" t="s">
        <v>64</v>
      </c>
      <c r="C68" s="4" t="s">
        <v>1</v>
      </c>
      <c r="D68" s="5">
        <v>140</v>
      </c>
      <c r="F68" s="54">
        <f t="shared" si="1"/>
        <v>0</v>
      </c>
    </row>
    <row r="69" spans="1:6">
      <c r="A69" s="3">
        <v>16</v>
      </c>
      <c r="B69" s="1" t="s">
        <v>65</v>
      </c>
      <c r="C69" s="4" t="s">
        <v>1</v>
      </c>
      <c r="D69" s="5">
        <v>468</v>
      </c>
      <c r="F69" s="54">
        <f t="shared" si="1"/>
        <v>0</v>
      </c>
    </row>
    <row r="70" spans="1:6">
      <c r="A70" s="3">
        <v>17</v>
      </c>
      <c r="B70" s="1" t="s">
        <v>86</v>
      </c>
      <c r="C70" s="4" t="s">
        <v>1</v>
      </c>
      <c r="D70" s="5">
        <v>90</v>
      </c>
      <c r="F70" s="54">
        <f t="shared" si="1"/>
        <v>0</v>
      </c>
    </row>
    <row r="71" spans="1:6">
      <c r="A71" s="3">
        <v>18</v>
      </c>
      <c r="B71" s="1" t="s">
        <v>19</v>
      </c>
      <c r="C71" s="4" t="s">
        <v>1</v>
      </c>
      <c r="D71" s="5">
        <v>30</v>
      </c>
      <c r="F71" s="54">
        <f t="shared" si="1"/>
        <v>0</v>
      </c>
    </row>
    <row r="72" spans="1:6">
      <c r="A72" s="3">
        <v>19</v>
      </c>
      <c r="B72" s="1" t="s">
        <v>20</v>
      </c>
      <c r="C72" s="4" t="s">
        <v>1</v>
      </c>
      <c r="D72" s="5">
        <v>25</v>
      </c>
      <c r="F72" s="54">
        <f t="shared" si="1"/>
        <v>0</v>
      </c>
    </row>
    <row r="73" spans="1:6">
      <c r="A73" s="3">
        <v>20</v>
      </c>
      <c r="B73" s="1" t="s">
        <v>21</v>
      </c>
      <c r="C73" s="4" t="s">
        <v>1</v>
      </c>
      <c r="D73" s="5">
        <v>140</v>
      </c>
      <c r="F73" s="54">
        <f t="shared" si="1"/>
        <v>0</v>
      </c>
    </row>
    <row r="74" spans="1:6">
      <c r="A74" s="3">
        <v>21</v>
      </c>
      <c r="B74" s="1" t="s">
        <v>22</v>
      </c>
      <c r="C74" s="4" t="s">
        <v>1</v>
      </c>
      <c r="D74" s="5">
        <v>40</v>
      </c>
      <c r="F74" s="54">
        <f t="shared" si="1"/>
        <v>0</v>
      </c>
    </row>
    <row r="75" spans="1:6">
      <c r="A75" s="3">
        <v>22</v>
      </c>
      <c r="B75" s="1" t="s">
        <v>23</v>
      </c>
      <c r="C75" s="4" t="s">
        <v>1</v>
      </c>
      <c r="D75" s="5">
        <v>50</v>
      </c>
      <c r="F75" s="54">
        <f t="shared" si="1"/>
        <v>0</v>
      </c>
    </row>
    <row r="76" spans="1:6">
      <c r="A76" s="3">
        <v>23</v>
      </c>
      <c r="B76" s="1" t="s">
        <v>24</v>
      </c>
      <c r="C76" s="4" t="s">
        <v>1</v>
      </c>
      <c r="D76" s="5">
        <v>70</v>
      </c>
      <c r="F76" s="54">
        <f t="shared" si="1"/>
        <v>0</v>
      </c>
    </row>
    <row r="77" spans="1:6">
      <c r="A77" s="3">
        <v>24</v>
      </c>
      <c r="B77" s="1" t="s">
        <v>165</v>
      </c>
      <c r="C77" s="4" t="s">
        <v>1</v>
      </c>
      <c r="D77" s="5">
        <v>50</v>
      </c>
      <c r="F77" s="54">
        <f t="shared" si="1"/>
        <v>0</v>
      </c>
    </row>
    <row r="79" spans="1:6" s="18" customFormat="1" ht="15">
      <c r="B79" s="21" t="s">
        <v>192</v>
      </c>
      <c r="C79" s="4"/>
      <c r="D79" s="5"/>
      <c r="F79" s="58">
        <f>SUM(F54:F78)</f>
        <v>0</v>
      </c>
    </row>
    <row r="82" spans="1:6" s="18" customFormat="1" ht="15">
      <c r="A82" s="46" t="s">
        <v>25</v>
      </c>
      <c r="B82" s="46" t="s">
        <v>53</v>
      </c>
      <c r="C82" s="47"/>
      <c r="D82" s="48"/>
      <c r="E82" s="46"/>
      <c r="F82" s="58"/>
    </row>
    <row r="84" spans="1:6" ht="25.5">
      <c r="B84" s="1" t="s">
        <v>26</v>
      </c>
    </row>
    <row r="85" spans="1:6">
      <c r="A85" s="3">
        <v>1</v>
      </c>
      <c r="B85" s="1" t="s">
        <v>66</v>
      </c>
      <c r="C85" s="4" t="s">
        <v>1</v>
      </c>
      <c r="D85" s="5">
        <v>310</v>
      </c>
      <c r="F85" s="54">
        <f t="shared" ref="F85:F87" si="2">D85*E85</f>
        <v>0</v>
      </c>
    </row>
    <row r="86" spans="1:6">
      <c r="A86" s="3">
        <v>2</v>
      </c>
      <c r="B86" s="1" t="s">
        <v>67</v>
      </c>
      <c r="C86" s="4" t="s">
        <v>1</v>
      </c>
      <c r="D86" s="5">
        <v>30</v>
      </c>
      <c r="F86" s="54">
        <f t="shared" si="2"/>
        <v>0</v>
      </c>
    </row>
    <row r="87" spans="1:6">
      <c r="A87" s="3">
        <v>3</v>
      </c>
      <c r="B87" s="1" t="s">
        <v>109</v>
      </c>
      <c r="C87" s="4" t="s">
        <v>1</v>
      </c>
      <c r="D87" s="5">
        <v>15</v>
      </c>
      <c r="F87" s="54">
        <f t="shared" si="2"/>
        <v>0</v>
      </c>
    </row>
    <row r="89" spans="1:6" ht="25.5">
      <c r="B89" s="1" t="s">
        <v>68</v>
      </c>
    </row>
    <row r="90" spans="1:6">
      <c r="A90" s="3">
        <v>4</v>
      </c>
      <c r="B90" s="1" t="s">
        <v>69</v>
      </c>
      <c r="C90" s="4" t="s">
        <v>1</v>
      </c>
      <c r="D90" s="5">
        <v>80</v>
      </c>
      <c r="F90" s="54">
        <f t="shared" ref="F90:F96" si="3">D90*E90</f>
        <v>0</v>
      </c>
    </row>
    <row r="91" spans="1:6">
      <c r="A91" s="3">
        <v>5</v>
      </c>
      <c r="B91" s="1" t="s">
        <v>70</v>
      </c>
      <c r="C91" s="4" t="s">
        <v>1</v>
      </c>
      <c r="D91" s="5">
        <v>10</v>
      </c>
      <c r="F91" s="54">
        <f t="shared" si="3"/>
        <v>0</v>
      </c>
    </row>
    <row r="92" spans="1:6">
      <c r="A92" s="3">
        <v>6</v>
      </c>
      <c r="B92" s="1" t="s">
        <v>108</v>
      </c>
      <c r="C92" s="4" t="s">
        <v>1</v>
      </c>
      <c r="D92" s="5">
        <v>5</v>
      </c>
      <c r="F92" s="54">
        <f t="shared" si="3"/>
        <v>0</v>
      </c>
    </row>
    <row r="93" spans="1:6">
      <c r="F93" s="2"/>
    </row>
    <row r="94" spans="1:6">
      <c r="B94" s="1" t="s">
        <v>27</v>
      </c>
    </row>
    <row r="95" spans="1:6">
      <c r="A95" s="3">
        <v>7</v>
      </c>
      <c r="B95" s="1" t="s">
        <v>28</v>
      </c>
      <c r="C95" s="4" t="s">
        <v>1</v>
      </c>
      <c r="D95" s="5">
        <v>50</v>
      </c>
      <c r="F95" s="54">
        <f t="shared" si="3"/>
        <v>0</v>
      </c>
    </row>
    <row r="96" spans="1:6">
      <c r="A96" s="3">
        <v>8</v>
      </c>
      <c r="B96" s="1" t="s">
        <v>29</v>
      </c>
      <c r="C96" s="4" t="s">
        <v>1</v>
      </c>
      <c r="D96" s="5">
        <v>20</v>
      </c>
      <c r="F96" s="54">
        <f t="shared" si="3"/>
        <v>0</v>
      </c>
    </row>
    <row r="98" spans="1:6">
      <c r="B98" s="1" t="s">
        <v>127</v>
      </c>
    </row>
    <row r="99" spans="1:6">
      <c r="A99" s="3">
        <v>9</v>
      </c>
      <c r="B99" s="1" t="s">
        <v>126</v>
      </c>
      <c r="C99" s="4" t="s">
        <v>1</v>
      </c>
      <c r="D99" s="5">
        <v>50</v>
      </c>
      <c r="F99" s="54">
        <f t="shared" ref="F99" si="4">D99*E99</f>
        <v>0</v>
      </c>
    </row>
    <row r="101" spans="1:6" ht="38.25">
      <c r="B101" s="1" t="s">
        <v>98</v>
      </c>
    </row>
    <row r="102" spans="1:6">
      <c r="A102" s="3">
        <v>10</v>
      </c>
      <c r="B102" s="1" t="s">
        <v>99</v>
      </c>
      <c r="C102" s="4" t="s">
        <v>1</v>
      </c>
      <c r="D102" s="5">
        <v>20</v>
      </c>
      <c r="F102" s="54">
        <f t="shared" ref="F102:F104" si="5">D102*E102</f>
        <v>0</v>
      </c>
    </row>
    <row r="103" spans="1:6">
      <c r="A103" s="3">
        <v>11</v>
      </c>
      <c r="B103" s="1" t="s">
        <v>30</v>
      </c>
      <c r="C103" s="4" t="s">
        <v>1</v>
      </c>
      <c r="D103" s="5">
        <v>10</v>
      </c>
      <c r="F103" s="54">
        <f t="shared" si="5"/>
        <v>0</v>
      </c>
    </row>
    <row r="104" spans="1:6">
      <c r="A104" s="3">
        <v>12</v>
      </c>
      <c r="B104" s="1" t="s">
        <v>44</v>
      </c>
      <c r="C104" s="4" t="s">
        <v>1</v>
      </c>
      <c r="D104" s="5">
        <v>10</v>
      </c>
      <c r="F104" s="54">
        <f t="shared" si="5"/>
        <v>0</v>
      </c>
    </row>
    <row r="106" spans="1:6" ht="76.5">
      <c r="A106" s="3">
        <v>13</v>
      </c>
      <c r="B106" s="7" t="s">
        <v>105</v>
      </c>
      <c r="C106" s="4" t="s">
        <v>1</v>
      </c>
      <c r="D106" s="5">
        <v>2</v>
      </c>
      <c r="F106" s="54">
        <f t="shared" ref="F106" si="6">D106*E106</f>
        <v>0</v>
      </c>
    </row>
    <row r="107" spans="1:6">
      <c r="B107" s="7"/>
    </row>
    <row r="108" spans="1:6" ht="63.75">
      <c r="A108" s="3">
        <v>14</v>
      </c>
      <c r="B108" s="1" t="s">
        <v>57</v>
      </c>
      <c r="C108" s="4" t="s">
        <v>0</v>
      </c>
      <c r="D108" s="5">
        <v>5</v>
      </c>
      <c r="F108" s="54">
        <f t="shared" ref="F108" si="7">D108*E108</f>
        <v>0</v>
      </c>
    </row>
    <row r="109" spans="1:6">
      <c r="B109" s="7"/>
    </row>
    <row r="110" spans="1:6">
      <c r="A110" s="3">
        <v>15</v>
      </c>
      <c r="B110" s="1" t="s">
        <v>32</v>
      </c>
      <c r="C110" s="4" t="s">
        <v>0</v>
      </c>
      <c r="D110" s="5">
        <v>60</v>
      </c>
      <c r="F110" s="54">
        <f t="shared" ref="F110" si="8">D110*E110</f>
        <v>0</v>
      </c>
    </row>
    <row r="112" spans="1:6">
      <c r="A112" s="3">
        <v>16</v>
      </c>
      <c r="B112" s="1" t="s">
        <v>33</v>
      </c>
      <c r="C112" s="4" t="s">
        <v>31</v>
      </c>
      <c r="D112" s="5">
        <v>2</v>
      </c>
      <c r="F112" s="54">
        <f t="shared" ref="F112" si="9">D112*E112</f>
        <v>0</v>
      </c>
    </row>
    <row r="114" spans="1:6" ht="25.5">
      <c r="A114" s="3">
        <v>17</v>
      </c>
      <c r="B114" s="1" t="s">
        <v>34</v>
      </c>
      <c r="C114" s="4" t="s">
        <v>0</v>
      </c>
      <c r="D114" s="5">
        <v>5</v>
      </c>
      <c r="F114" s="54">
        <f t="shared" ref="F114" si="10">D114*E114</f>
        <v>0</v>
      </c>
    </row>
    <row r="116" spans="1:6">
      <c r="A116" s="3">
        <v>18</v>
      </c>
      <c r="B116" s="1" t="s">
        <v>167</v>
      </c>
      <c r="C116" s="4" t="s">
        <v>0</v>
      </c>
      <c r="D116" s="5">
        <v>2</v>
      </c>
      <c r="F116" s="54">
        <f t="shared" ref="F116" si="11">D116*E116</f>
        <v>0</v>
      </c>
    </row>
    <row r="118" spans="1:6" s="6" customFormat="1">
      <c r="A118" s="3">
        <v>19</v>
      </c>
      <c r="B118" s="7" t="s">
        <v>154</v>
      </c>
      <c r="C118" s="4" t="s">
        <v>78</v>
      </c>
      <c r="D118" s="5">
        <v>5</v>
      </c>
      <c r="F118" s="54">
        <f t="shared" ref="F118" si="12">D118*E118</f>
        <v>0</v>
      </c>
    </row>
    <row r="120" spans="1:6" s="24" customFormat="1" ht="15">
      <c r="A120" s="3"/>
      <c r="B120" s="21" t="s">
        <v>193</v>
      </c>
      <c r="C120" s="4"/>
      <c r="D120" s="5"/>
      <c r="F120" s="55">
        <f>SUM(F84:F119)</f>
        <v>0</v>
      </c>
    </row>
    <row r="123" spans="1:6" s="18" customFormat="1" ht="15">
      <c r="A123" s="46" t="s">
        <v>35</v>
      </c>
      <c r="B123" s="46" t="s">
        <v>36</v>
      </c>
      <c r="C123" s="47"/>
      <c r="D123" s="48"/>
      <c r="E123" s="46"/>
      <c r="F123" s="58"/>
    </row>
    <row r="125" spans="1:6" ht="51">
      <c r="A125" s="3">
        <v>1</v>
      </c>
      <c r="B125" s="1" t="s">
        <v>115</v>
      </c>
    </row>
    <row r="126" spans="1:6">
      <c r="B126" s="7" t="s">
        <v>116</v>
      </c>
      <c r="C126" s="4" t="s">
        <v>0</v>
      </c>
      <c r="D126" s="5">
        <v>4</v>
      </c>
      <c r="F126" s="54">
        <f t="shared" ref="F126:F127" si="13">D126*E126</f>
        <v>0</v>
      </c>
    </row>
    <row r="127" spans="1:6">
      <c r="B127" s="7" t="s">
        <v>117</v>
      </c>
      <c r="C127" s="4" t="s">
        <v>0</v>
      </c>
      <c r="D127" s="5">
        <v>14</v>
      </c>
      <c r="F127" s="54">
        <f t="shared" si="13"/>
        <v>0</v>
      </c>
    </row>
    <row r="128" spans="1:6">
      <c r="B128" s="7"/>
    </row>
    <row r="129" spans="1:6" ht="25.5">
      <c r="A129" s="3">
        <v>2</v>
      </c>
      <c r="B129" s="7" t="s">
        <v>82</v>
      </c>
      <c r="C129" s="4" t="s">
        <v>0</v>
      </c>
      <c r="D129" s="5">
        <v>4</v>
      </c>
      <c r="F129" s="54">
        <f t="shared" ref="F129" si="14">D129*E129</f>
        <v>0</v>
      </c>
    </row>
    <row r="130" spans="1:6">
      <c r="B130" s="7"/>
    </row>
    <row r="131" spans="1:6" ht="51">
      <c r="A131" s="3">
        <v>3</v>
      </c>
      <c r="B131" s="1" t="s">
        <v>149</v>
      </c>
    </row>
    <row r="132" spans="1:6">
      <c r="B132" s="7" t="s">
        <v>37</v>
      </c>
      <c r="C132" s="4" t="s">
        <v>0</v>
      </c>
      <c r="D132" s="5">
        <v>22</v>
      </c>
      <c r="F132" s="54">
        <f t="shared" ref="F132:F134" si="15">D132*E132</f>
        <v>0</v>
      </c>
    </row>
    <row r="133" spans="1:6">
      <c r="B133" s="7" t="s">
        <v>81</v>
      </c>
      <c r="C133" s="4" t="s">
        <v>0</v>
      </c>
      <c r="D133" s="5">
        <v>12</v>
      </c>
      <c r="F133" s="54">
        <f t="shared" si="15"/>
        <v>0</v>
      </c>
    </row>
    <row r="134" spans="1:6">
      <c r="B134" s="7" t="s">
        <v>150</v>
      </c>
      <c r="C134" s="4" t="s">
        <v>0</v>
      </c>
      <c r="D134" s="5">
        <v>6</v>
      </c>
      <c r="F134" s="54">
        <f t="shared" si="15"/>
        <v>0</v>
      </c>
    </row>
    <row r="136" spans="1:6" ht="51">
      <c r="A136" s="3">
        <v>4</v>
      </c>
      <c r="B136" s="1" t="s">
        <v>104</v>
      </c>
    </row>
    <row r="137" spans="1:6">
      <c r="B137" s="7" t="s">
        <v>38</v>
      </c>
      <c r="C137" s="4" t="s">
        <v>0</v>
      </c>
      <c r="D137" s="5">
        <v>2</v>
      </c>
      <c r="F137" s="54">
        <f t="shared" ref="F137" si="16">D137*E137</f>
        <v>0</v>
      </c>
    </row>
    <row r="138" spans="1:6">
      <c r="B138" s="7"/>
    </row>
    <row r="139" spans="1:6">
      <c r="A139" s="3">
        <v>5</v>
      </c>
      <c r="B139" s="1" t="s">
        <v>100</v>
      </c>
      <c r="C139" s="4" t="s">
        <v>0</v>
      </c>
      <c r="D139" s="5">
        <v>14</v>
      </c>
      <c r="F139" s="54">
        <f t="shared" ref="F139" si="17">D139*E139</f>
        <v>0</v>
      </c>
    </row>
    <row r="141" spans="1:6" ht="38.25">
      <c r="A141" s="3">
        <v>6</v>
      </c>
      <c r="B141" s="7" t="s">
        <v>142</v>
      </c>
      <c r="C141" s="4" t="s">
        <v>0</v>
      </c>
      <c r="D141" s="5">
        <v>3</v>
      </c>
      <c r="F141" s="54">
        <f t="shared" ref="F141" si="18">D141*E141</f>
        <v>0</v>
      </c>
    </row>
    <row r="142" spans="1:6">
      <c r="B142" s="7"/>
    </row>
    <row r="143" spans="1:6">
      <c r="A143" s="3">
        <v>7</v>
      </c>
      <c r="B143" s="7" t="s">
        <v>164</v>
      </c>
      <c r="C143" s="4" t="s">
        <v>0</v>
      </c>
      <c r="D143" s="5">
        <v>1</v>
      </c>
      <c r="F143" s="54">
        <f t="shared" ref="F143" si="19">D143*E143</f>
        <v>0</v>
      </c>
    </row>
    <row r="144" spans="1:6">
      <c r="B144" s="7"/>
    </row>
    <row r="145" spans="1:6" s="6" customFormat="1">
      <c r="A145" s="3">
        <v>8</v>
      </c>
      <c r="B145" s="7" t="s">
        <v>154</v>
      </c>
      <c r="C145" s="4" t="s">
        <v>78</v>
      </c>
      <c r="D145" s="5">
        <v>5</v>
      </c>
      <c r="F145" s="54">
        <f t="shared" ref="F145" si="20">D145*E145</f>
        <v>0</v>
      </c>
    </row>
    <row r="147" spans="1:6" ht="15">
      <c r="B147" s="21" t="s">
        <v>194</v>
      </c>
      <c r="F147" s="56">
        <f>SUM(F125:F146)</f>
        <v>0</v>
      </c>
    </row>
    <row r="150" spans="1:6" s="18" customFormat="1" ht="15">
      <c r="A150" s="46" t="s">
        <v>39</v>
      </c>
      <c r="B150" s="46" t="s">
        <v>80</v>
      </c>
      <c r="C150" s="47"/>
      <c r="D150" s="48"/>
      <c r="E150" s="46"/>
      <c r="F150" s="58"/>
    </row>
    <row r="152" spans="1:6" ht="127.5">
      <c r="B152" s="1" t="s">
        <v>73</v>
      </c>
    </row>
    <row r="153" spans="1:6" ht="25.5">
      <c r="B153" s="1" t="s">
        <v>54</v>
      </c>
    </row>
    <row r="154" spans="1:6" ht="89.25">
      <c r="B154" s="1" t="s">
        <v>55</v>
      </c>
    </row>
    <row r="156" spans="1:6" s="24" customFormat="1">
      <c r="A156" s="3"/>
      <c r="B156" s="25" t="s">
        <v>87</v>
      </c>
      <c r="C156" s="4"/>
      <c r="D156" s="5"/>
      <c r="F156" s="57"/>
    </row>
    <row r="158" spans="1:6" ht="191.25">
      <c r="A158" s="3">
        <v>1</v>
      </c>
      <c r="B158" s="1" t="s">
        <v>143</v>
      </c>
      <c r="C158" s="4" t="s">
        <v>0</v>
      </c>
      <c r="D158" s="5">
        <v>22</v>
      </c>
    </row>
    <row r="160" spans="1:6" ht="63.75">
      <c r="A160" s="3">
        <v>2</v>
      </c>
      <c r="B160" s="1" t="s">
        <v>144</v>
      </c>
      <c r="C160" s="4" t="s">
        <v>0</v>
      </c>
      <c r="D160" s="5">
        <v>16</v>
      </c>
      <c r="F160" s="54">
        <f t="shared" ref="F160" si="21">D160*E160</f>
        <v>0</v>
      </c>
    </row>
    <row r="162" spans="1:6" ht="140.25">
      <c r="A162" s="3">
        <v>3</v>
      </c>
      <c r="B162" s="1" t="s">
        <v>145</v>
      </c>
      <c r="C162" s="4" t="s">
        <v>0</v>
      </c>
      <c r="D162" s="5">
        <v>1</v>
      </c>
      <c r="F162" s="54">
        <f t="shared" ref="F162" si="22">D162*E162</f>
        <v>0</v>
      </c>
    </row>
    <row r="164" spans="1:6">
      <c r="B164" s="25" t="s">
        <v>56</v>
      </c>
    </row>
    <row r="166" spans="1:6" ht="153">
      <c r="A166" s="3">
        <v>4</v>
      </c>
      <c r="B166" s="7" t="s">
        <v>146</v>
      </c>
      <c r="C166" s="4" t="s">
        <v>0</v>
      </c>
      <c r="D166" s="5">
        <v>4</v>
      </c>
      <c r="F166" s="54">
        <f t="shared" ref="F166" si="23">D166*E166</f>
        <v>0</v>
      </c>
    </row>
    <row r="167" spans="1:6">
      <c r="B167" s="7"/>
    </row>
    <row r="168" spans="1:6" ht="127.5">
      <c r="A168" s="3">
        <v>5</v>
      </c>
      <c r="B168" s="7" t="s">
        <v>147</v>
      </c>
      <c r="C168" s="4" t="s">
        <v>0</v>
      </c>
      <c r="D168" s="5">
        <v>1</v>
      </c>
      <c r="F168" s="54">
        <f t="shared" ref="F168" si="24">D168*E168</f>
        <v>0</v>
      </c>
    </row>
    <row r="169" spans="1:6">
      <c r="B169" s="7"/>
    </row>
    <row r="170" spans="1:6" ht="153">
      <c r="A170" s="3">
        <v>6</v>
      </c>
      <c r="B170" s="7" t="s">
        <v>148</v>
      </c>
      <c r="C170" s="4" t="s">
        <v>0</v>
      </c>
      <c r="D170" s="5">
        <v>2</v>
      </c>
      <c r="F170" s="54">
        <f t="shared" ref="F170" si="25">D170*E170</f>
        <v>0</v>
      </c>
    </row>
    <row r="171" spans="1:6">
      <c r="B171" s="7"/>
    </row>
    <row r="172" spans="1:6" s="6" customFormat="1">
      <c r="A172" s="3">
        <v>7</v>
      </c>
      <c r="B172" s="7" t="s">
        <v>154</v>
      </c>
      <c r="C172" s="4" t="s">
        <v>78</v>
      </c>
      <c r="D172" s="5">
        <v>5</v>
      </c>
      <c r="F172" s="54">
        <f t="shared" ref="F172" si="26">D172*E172</f>
        <v>0</v>
      </c>
    </row>
    <row r="173" spans="1:6">
      <c r="B173" s="7"/>
    </row>
    <row r="174" spans="1:6" ht="15">
      <c r="B174" s="21" t="s">
        <v>195</v>
      </c>
      <c r="F174" s="56">
        <f>SUM(F152:F172)</f>
        <v>0</v>
      </c>
    </row>
    <row r="179" spans="1:6" s="18" customFormat="1" ht="15">
      <c r="A179" s="46" t="s">
        <v>47</v>
      </c>
      <c r="B179" s="46" t="s">
        <v>40</v>
      </c>
      <c r="C179" s="47"/>
      <c r="D179" s="48"/>
      <c r="E179" s="46"/>
      <c r="F179" s="58"/>
    </row>
    <row r="181" spans="1:6" s="18" customFormat="1" ht="15">
      <c r="A181" s="46" t="s">
        <v>7</v>
      </c>
      <c r="B181" s="46" t="s">
        <v>4</v>
      </c>
      <c r="C181" s="47"/>
      <c r="D181" s="48"/>
      <c r="E181" s="46"/>
      <c r="F181" s="58"/>
    </row>
    <row r="183" spans="1:6" ht="38.25">
      <c r="B183" s="1" t="s">
        <v>151</v>
      </c>
    </row>
    <row r="185" spans="1:6" ht="38.25">
      <c r="A185" s="3">
        <v>1</v>
      </c>
      <c r="B185" s="7" t="s">
        <v>152</v>
      </c>
      <c r="C185" s="4" t="s">
        <v>1</v>
      </c>
      <c r="D185" s="26">
        <v>100</v>
      </c>
      <c r="F185" s="54">
        <f t="shared" ref="F185" si="27">D185*E185</f>
        <v>0</v>
      </c>
    </row>
    <row r="187" spans="1:6" ht="25.5">
      <c r="A187" s="3">
        <v>2</v>
      </c>
      <c r="B187" s="7" t="s">
        <v>153</v>
      </c>
      <c r="C187" s="4" t="s">
        <v>1</v>
      </c>
      <c r="D187" s="26">
        <v>40</v>
      </c>
      <c r="F187" s="54">
        <f t="shared" ref="F187" si="28">D187*E187</f>
        <v>0</v>
      </c>
    </row>
    <row r="188" spans="1:6">
      <c r="B188" s="7"/>
    </row>
    <row r="189" spans="1:6">
      <c r="A189" s="3">
        <v>3</v>
      </c>
      <c r="B189" s="1" t="s">
        <v>155</v>
      </c>
    </row>
    <row r="190" spans="1:6">
      <c r="B190" s="7" t="s">
        <v>41</v>
      </c>
      <c r="C190" s="4" t="s">
        <v>0</v>
      </c>
      <c r="D190" s="5">
        <v>1</v>
      </c>
      <c r="F190" s="54">
        <f t="shared" ref="F190:F191" si="29">D190*E190</f>
        <v>0</v>
      </c>
    </row>
    <row r="191" spans="1:6" ht="25.5">
      <c r="B191" s="7" t="s">
        <v>48</v>
      </c>
      <c r="C191" s="4" t="s">
        <v>0</v>
      </c>
      <c r="D191" s="5">
        <v>1</v>
      </c>
      <c r="F191" s="54">
        <f t="shared" si="29"/>
        <v>0</v>
      </c>
    </row>
    <row r="193" spans="1:6">
      <c r="A193" s="3">
        <v>4</v>
      </c>
      <c r="B193" s="1" t="s">
        <v>42</v>
      </c>
    </row>
    <row r="194" spans="1:6">
      <c r="B194" s="7" t="s">
        <v>43</v>
      </c>
      <c r="C194" s="4" t="s">
        <v>0</v>
      </c>
      <c r="D194" s="5">
        <v>2</v>
      </c>
      <c r="F194" s="54">
        <f t="shared" ref="F194" si="30">D194*E194</f>
        <v>0</v>
      </c>
    </row>
    <row r="196" spans="1:6" ht="25.5">
      <c r="A196" s="3">
        <v>5</v>
      </c>
      <c r="B196" s="1" t="s">
        <v>118</v>
      </c>
    </row>
    <row r="197" spans="1:6">
      <c r="B197" s="7" t="s">
        <v>3</v>
      </c>
      <c r="C197" s="4" t="s">
        <v>0</v>
      </c>
      <c r="D197" s="5">
        <v>1</v>
      </c>
      <c r="F197" s="54">
        <f t="shared" ref="F197" si="31">D197*E197</f>
        <v>0</v>
      </c>
    </row>
    <row r="198" spans="1:6">
      <c r="B198" s="7"/>
    </row>
    <row r="199" spans="1:6">
      <c r="A199" s="3">
        <v>6</v>
      </c>
      <c r="B199" s="7" t="s">
        <v>154</v>
      </c>
      <c r="C199" s="4" t="s">
        <v>78</v>
      </c>
      <c r="D199" s="5">
        <v>5</v>
      </c>
      <c r="F199" s="54">
        <f t="shared" ref="F199" si="32">D199*E199</f>
        <v>0</v>
      </c>
    </row>
    <row r="200" spans="1:6">
      <c r="B200" s="7"/>
    </row>
    <row r="201" spans="1:6" ht="38.25">
      <c r="A201" s="3">
        <v>7</v>
      </c>
      <c r="B201" s="1" t="s">
        <v>74</v>
      </c>
      <c r="C201" s="4" t="s">
        <v>2</v>
      </c>
      <c r="D201" s="5">
        <v>1</v>
      </c>
      <c r="F201" s="54">
        <f t="shared" ref="F201" si="33">D201*E201</f>
        <v>0</v>
      </c>
    </row>
    <row r="203" spans="1:6" ht="15">
      <c r="B203" s="21" t="s">
        <v>196</v>
      </c>
      <c r="F203" s="56">
        <f>SUM(F184:F202)</f>
        <v>0</v>
      </c>
    </row>
    <row r="204" spans="1:6" s="24" customFormat="1">
      <c r="A204" s="3"/>
      <c r="B204" s="1"/>
      <c r="C204" s="4"/>
      <c r="D204" s="5"/>
      <c r="F204" s="57"/>
    </row>
    <row r="206" spans="1:6" s="18" customFormat="1" ht="15">
      <c r="A206" s="46" t="s">
        <v>15</v>
      </c>
      <c r="B206" s="46" t="s">
        <v>119</v>
      </c>
      <c r="C206" s="47"/>
      <c r="D206" s="48"/>
      <c r="E206" s="46"/>
      <c r="F206" s="58"/>
    </row>
    <row r="208" spans="1:6" ht="63.75">
      <c r="A208" s="3">
        <v>1</v>
      </c>
      <c r="B208" s="1" t="s">
        <v>120</v>
      </c>
      <c r="C208" s="4" t="s">
        <v>0</v>
      </c>
      <c r="D208" s="5">
        <v>1</v>
      </c>
      <c r="F208" s="54">
        <f t="shared" ref="F208" si="34">D208*E208</f>
        <v>0</v>
      </c>
    </row>
    <row r="210" spans="1:6" ht="102">
      <c r="A210" s="3">
        <v>2</v>
      </c>
      <c r="B210" s="1" t="s">
        <v>156</v>
      </c>
      <c r="C210" s="4" t="s">
        <v>0</v>
      </c>
      <c r="D210" s="5">
        <v>1</v>
      </c>
      <c r="F210" s="54">
        <f t="shared" ref="F210" si="35">D210*E210</f>
        <v>0</v>
      </c>
    </row>
    <row r="212" spans="1:6" ht="76.5">
      <c r="A212" s="3">
        <v>3</v>
      </c>
      <c r="B212" s="1" t="s">
        <v>121</v>
      </c>
      <c r="C212" s="4" t="s">
        <v>0</v>
      </c>
      <c r="D212" s="5">
        <v>1</v>
      </c>
      <c r="F212" s="54">
        <f t="shared" ref="F212" si="36">D212*E212</f>
        <v>0</v>
      </c>
    </row>
    <row r="214" spans="1:6">
      <c r="A214" s="3">
        <v>4</v>
      </c>
      <c r="B214" s="1" t="s">
        <v>122</v>
      </c>
      <c r="C214" s="4" t="s">
        <v>0</v>
      </c>
      <c r="D214" s="5">
        <v>1</v>
      </c>
      <c r="F214" s="54">
        <f t="shared" ref="F214" si="37">D214*E214</f>
        <v>0</v>
      </c>
    </row>
    <row r="215" spans="1:6">
      <c r="B215" s="7"/>
    </row>
    <row r="216" spans="1:6" ht="63.75">
      <c r="A216" s="3">
        <v>5</v>
      </c>
      <c r="B216" s="1" t="s">
        <v>123</v>
      </c>
      <c r="C216" s="4" t="s">
        <v>0</v>
      </c>
      <c r="D216" s="5">
        <v>1</v>
      </c>
      <c r="F216" s="54">
        <f t="shared" ref="F216" si="38">D216*E216</f>
        <v>0</v>
      </c>
    </row>
    <row r="218" spans="1:6">
      <c r="A218" s="3">
        <v>6</v>
      </c>
      <c r="B218" s="1" t="s">
        <v>124</v>
      </c>
      <c r="C218" s="4" t="s">
        <v>1</v>
      </c>
      <c r="D218" s="5">
        <v>50</v>
      </c>
      <c r="F218" s="54">
        <f t="shared" ref="F218" si="39">D218*E218</f>
        <v>0</v>
      </c>
    </row>
    <row r="220" spans="1:6" ht="25.5">
      <c r="A220" s="3">
        <v>7</v>
      </c>
      <c r="B220" s="1" t="s">
        <v>58</v>
      </c>
      <c r="C220" s="4" t="s">
        <v>1</v>
      </c>
      <c r="D220" s="5">
        <v>20</v>
      </c>
      <c r="F220" s="54">
        <f t="shared" ref="F220" si="40">D220*E220</f>
        <v>0</v>
      </c>
    </row>
    <row r="222" spans="1:6" ht="38.25">
      <c r="A222" s="3">
        <v>8</v>
      </c>
      <c r="B222" s="1" t="s">
        <v>125</v>
      </c>
      <c r="C222" s="4" t="s">
        <v>2</v>
      </c>
      <c r="D222" s="5">
        <v>1</v>
      </c>
      <c r="F222" s="54">
        <f t="shared" ref="F222" si="41">D222*E222</f>
        <v>0</v>
      </c>
    </row>
    <row r="224" spans="1:6" s="6" customFormat="1">
      <c r="A224" s="3">
        <v>9</v>
      </c>
      <c r="B224" s="7" t="s">
        <v>154</v>
      </c>
      <c r="C224" s="4" t="s">
        <v>78</v>
      </c>
      <c r="D224" s="5">
        <v>5</v>
      </c>
      <c r="F224" s="54">
        <f t="shared" ref="F224" si="42">D224*E224</f>
        <v>0</v>
      </c>
    </row>
    <row r="226" spans="1:6" ht="15">
      <c r="B226" s="21" t="s">
        <v>197</v>
      </c>
      <c r="F226" s="56">
        <f>SUM(F208:F224)</f>
        <v>0</v>
      </c>
    </row>
    <row r="229" spans="1:6" s="18" customFormat="1" ht="15">
      <c r="A229" s="46" t="s">
        <v>17</v>
      </c>
      <c r="B229" s="46" t="s">
        <v>89</v>
      </c>
      <c r="C229" s="47"/>
      <c r="D229" s="48"/>
      <c r="E229" s="46"/>
      <c r="F229" s="58"/>
    </row>
    <row r="231" spans="1:6" ht="63.75">
      <c r="B231" s="1" t="s">
        <v>157</v>
      </c>
    </row>
    <row r="233" spans="1:6" ht="38.25">
      <c r="A233" s="3">
        <v>1</v>
      </c>
      <c r="B233" s="1" t="s">
        <v>110</v>
      </c>
      <c r="C233" s="4" t="s">
        <v>0</v>
      </c>
      <c r="D233" s="5">
        <v>16</v>
      </c>
      <c r="F233" s="54">
        <f t="shared" ref="F233" si="43">D233*E233</f>
        <v>0</v>
      </c>
    </row>
    <row r="235" spans="1:6" ht="38.25">
      <c r="A235" s="3">
        <v>2</v>
      </c>
      <c r="B235" s="1" t="s">
        <v>111</v>
      </c>
      <c r="C235" s="4" t="s">
        <v>0</v>
      </c>
      <c r="D235" s="5">
        <v>3</v>
      </c>
      <c r="F235" s="54">
        <f t="shared" ref="F235" si="44">D235*E235</f>
        <v>0</v>
      </c>
    </row>
    <row r="237" spans="1:6" ht="25.5">
      <c r="A237" s="3">
        <v>3</v>
      </c>
      <c r="B237" s="1" t="s">
        <v>162</v>
      </c>
      <c r="C237" s="4" t="s">
        <v>0</v>
      </c>
      <c r="D237" s="5">
        <v>2</v>
      </c>
      <c r="F237" s="54">
        <f t="shared" ref="F237" si="45">D237*E237</f>
        <v>0</v>
      </c>
    </row>
    <row r="239" spans="1:6" ht="51">
      <c r="A239" s="3">
        <v>4</v>
      </c>
      <c r="B239" s="1" t="s">
        <v>93</v>
      </c>
      <c r="C239" s="4" t="s">
        <v>0</v>
      </c>
      <c r="D239" s="5">
        <v>1</v>
      </c>
      <c r="F239" s="54">
        <f t="shared" ref="F239" si="46">D239*E239</f>
        <v>0</v>
      </c>
    </row>
    <row r="241" spans="1:6" ht="63.75">
      <c r="A241" s="3">
        <v>5</v>
      </c>
      <c r="B241" s="1" t="s">
        <v>112</v>
      </c>
      <c r="C241" s="4" t="s">
        <v>0</v>
      </c>
      <c r="D241" s="5">
        <v>2</v>
      </c>
      <c r="F241" s="54">
        <f t="shared" ref="F241" si="47">D241*E241</f>
        <v>0</v>
      </c>
    </row>
    <row r="243" spans="1:6" ht="38.25">
      <c r="A243" s="3">
        <v>6</v>
      </c>
      <c r="B243" s="1" t="s">
        <v>113</v>
      </c>
      <c r="C243" s="4" t="s">
        <v>0</v>
      </c>
      <c r="D243" s="5">
        <v>2</v>
      </c>
      <c r="F243" s="54">
        <f t="shared" ref="F243" si="48">D243*E243</f>
        <v>0</v>
      </c>
    </row>
    <row r="245" spans="1:6" ht="38.25">
      <c r="A245" s="3">
        <v>7</v>
      </c>
      <c r="B245" s="1" t="s">
        <v>101</v>
      </c>
      <c r="C245" s="4" t="s">
        <v>0</v>
      </c>
      <c r="D245" s="5">
        <v>1</v>
      </c>
      <c r="F245" s="54">
        <f t="shared" ref="F245" si="49">D245*E245</f>
        <v>0</v>
      </c>
    </row>
    <row r="247" spans="1:6" ht="51">
      <c r="A247" s="3">
        <v>8</v>
      </c>
      <c r="B247" s="1" t="s">
        <v>114</v>
      </c>
      <c r="C247" s="4" t="s">
        <v>1</v>
      </c>
      <c r="D247" s="5">
        <v>95</v>
      </c>
      <c r="F247" s="54">
        <f t="shared" ref="F247" si="50">D247*E247</f>
        <v>0</v>
      </c>
    </row>
    <row r="249" spans="1:6" ht="25.5">
      <c r="A249" s="3">
        <v>9</v>
      </c>
      <c r="B249" s="1" t="s">
        <v>88</v>
      </c>
      <c r="C249" s="4" t="s">
        <v>1</v>
      </c>
      <c r="D249" s="5">
        <v>95</v>
      </c>
      <c r="F249" s="54">
        <f t="shared" ref="F249" si="51">D249*E249</f>
        <v>0</v>
      </c>
    </row>
    <row r="251" spans="1:6" ht="25.5">
      <c r="A251" s="3">
        <v>10</v>
      </c>
      <c r="B251" s="1" t="s">
        <v>90</v>
      </c>
      <c r="C251" s="4" t="s">
        <v>31</v>
      </c>
      <c r="D251" s="5">
        <v>2</v>
      </c>
      <c r="F251" s="54">
        <f t="shared" ref="F251" si="52">D251*E251</f>
        <v>0</v>
      </c>
    </row>
    <row r="253" spans="1:6" ht="25.5">
      <c r="A253" s="3">
        <v>11</v>
      </c>
      <c r="B253" s="1" t="s">
        <v>91</v>
      </c>
      <c r="C253" s="4" t="s">
        <v>92</v>
      </c>
      <c r="D253" s="5">
        <v>1</v>
      </c>
      <c r="F253" s="54">
        <f t="shared" ref="F253" si="53">D253*E253</f>
        <v>0</v>
      </c>
    </row>
    <row r="255" spans="1:6" s="6" customFormat="1">
      <c r="A255" s="3">
        <v>12</v>
      </c>
      <c r="B255" s="7" t="s">
        <v>154</v>
      </c>
      <c r="C255" s="4" t="s">
        <v>78</v>
      </c>
      <c r="D255" s="5">
        <v>5</v>
      </c>
      <c r="F255" s="54">
        <f t="shared" ref="F255" si="54">D255*E255</f>
        <v>0</v>
      </c>
    </row>
    <row r="257" spans="1:6" ht="15">
      <c r="B257" s="21" t="s">
        <v>198</v>
      </c>
      <c r="F257" s="56">
        <f>SUM(F230:F256)</f>
        <v>0</v>
      </c>
    </row>
    <row r="258" spans="1:6" s="24" customFormat="1">
      <c r="A258" s="3"/>
      <c r="B258" s="1"/>
      <c r="C258" s="4"/>
      <c r="D258" s="5"/>
      <c r="F258" s="57"/>
    </row>
    <row r="259" spans="1:6" s="24" customFormat="1">
      <c r="A259" s="3"/>
      <c r="B259" s="1"/>
      <c r="C259" s="4"/>
      <c r="D259" s="5"/>
      <c r="F259" s="57"/>
    </row>
    <row r="260" spans="1:6" s="24" customFormat="1" ht="15">
      <c r="A260" s="50" t="s">
        <v>94</v>
      </c>
      <c r="B260" s="50" t="s">
        <v>95</v>
      </c>
      <c r="C260" s="51"/>
      <c r="D260" s="52"/>
      <c r="E260" s="49"/>
      <c r="F260" s="55"/>
    </row>
    <row r="261" spans="1:6" s="24" customFormat="1">
      <c r="A261" s="29"/>
      <c r="B261" s="30"/>
      <c r="C261" s="27"/>
      <c r="D261" s="28"/>
      <c r="F261" s="57"/>
    </row>
    <row r="262" spans="1:6" s="24" customFormat="1">
      <c r="A262" s="29">
        <v>1</v>
      </c>
      <c r="B262" s="30" t="s">
        <v>168</v>
      </c>
      <c r="C262" s="27" t="s">
        <v>2</v>
      </c>
      <c r="D262" s="28">
        <v>1</v>
      </c>
      <c r="F262" s="54">
        <f t="shared" ref="F262" si="55">D262*E262</f>
        <v>0</v>
      </c>
    </row>
    <row r="263" spans="1:6" s="24" customFormat="1">
      <c r="A263" s="29"/>
      <c r="B263" s="30"/>
      <c r="C263" s="27"/>
      <c r="D263" s="28"/>
      <c r="F263" s="57"/>
    </row>
    <row r="264" spans="1:6" s="24" customFormat="1">
      <c r="A264" s="29">
        <v>2</v>
      </c>
      <c r="B264" s="30" t="s">
        <v>169</v>
      </c>
      <c r="C264" s="27" t="s">
        <v>2</v>
      </c>
      <c r="D264" s="28">
        <v>1</v>
      </c>
      <c r="F264" s="54">
        <f t="shared" ref="F264" si="56">D264*E264</f>
        <v>0</v>
      </c>
    </row>
    <row r="265" spans="1:6" s="24" customFormat="1">
      <c r="A265" s="29"/>
      <c r="B265" s="30"/>
      <c r="C265" s="27"/>
      <c r="D265" s="28"/>
      <c r="F265" s="57"/>
    </row>
    <row r="266" spans="1:6" s="24" customFormat="1" ht="38.25">
      <c r="A266" s="29">
        <v>3</v>
      </c>
      <c r="B266" s="30" t="s">
        <v>200</v>
      </c>
      <c r="C266" s="27"/>
      <c r="D266" s="28"/>
      <c r="F266" s="54">
        <f t="shared" ref="F266" si="57">D266*E266</f>
        <v>0</v>
      </c>
    </row>
    <row r="267" spans="1:6" s="24" customFormat="1">
      <c r="A267" s="29"/>
      <c r="B267" s="30"/>
      <c r="C267" s="27"/>
      <c r="D267" s="28"/>
      <c r="F267" s="57"/>
    </row>
    <row r="268" spans="1:6" s="24" customFormat="1" ht="15">
      <c r="A268" s="29"/>
      <c r="B268" s="31" t="s">
        <v>199</v>
      </c>
      <c r="C268" s="27"/>
      <c r="D268" s="28"/>
      <c r="F268" s="55">
        <f>SUM(F261:F267)</f>
        <v>0</v>
      </c>
    </row>
    <row r="269" spans="1:6" s="24" customFormat="1">
      <c r="A269" s="3"/>
      <c r="B269" s="1"/>
      <c r="C269" s="4"/>
      <c r="D269" s="5"/>
      <c r="F269" s="57"/>
    </row>
    <row r="270" spans="1:6" s="24" customFormat="1">
      <c r="A270" s="3"/>
      <c r="B270" s="1"/>
      <c r="C270" s="4"/>
      <c r="D270" s="5"/>
      <c r="F270" s="57"/>
    </row>
    <row r="271" spans="1:6" s="24" customFormat="1">
      <c r="A271" s="3"/>
      <c r="B271" s="1"/>
      <c r="C271" s="4"/>
      <c r="D271" s="5"/>
      <c r="F271" s="57"/>
    </row>
    <row r="272" spans="1:6" s="24" customFormat="1">
      <c r="A272" s="3"/>
      <c r="B272" s="1"/>
      <c r="C272" s="4"/>
      <c r="D272" s="5"/>
      <c r="F272" s="57"/>
    </row>
    <row r="274" spans="1:6">
      <c r="C274" s="32"/>
      <c r="D274" s="33"/>
    </row>
    <row r="275" spans="1:6">
      <c r="A275" s="60" t="s">
        <v>45</v>
      </c>
      <c r="B275" s="61" t="s">
        <v>59</v>
      </c>
      <c r="C275" s="62"/>
      <c r="D275" s="63"/>
      <c r="E275" s="53"/>
      <c r="F275" s="56"/>
    </row>
    <row r="276" spans="1:6">
      <c r="A276" s="8"/>
      <c r="B276" s="35"/>
      <c r="C276" s="32"/>
      <c r="D276" s="33"/>
    </row>
    <row r="277" spans="1:6">
      <c r="A277" s="60" t="s">
        <v>46</v>
      </c>
      <c r="B277" s="61" t="s">
        <v>6</v>
      </c>
      <c r="C277" s="62"/>
      <c r="D277" s="63"/>
      <c r="E277" s="53"/>
      <c r="F277" s="56"/>
    </row>
    <row r="278" spans="1:6">
      <c r="A278" s="8" t="s">
        <v>7</v>
      </c>
      <c r="B278" s="35" t="s">
        <v>8</v>
      </c>
      <c r="C278" s="32"/>
      <c r="D278" s="33"/>
      <c r="F278" s="54">
        <f>F15</f>
        <v>0</v>
      </c>
    </row>
    <row r="279" spans="1:6">
      <c r="A279" s="8" t="s">
        <v>15</v>
      </c>
      <c r="B279" s="35" t="s">
        <v>16</v>
      </c>
      <c r="C279" s="32"/>
      <c r="D279" s="33"/>
      <c r="F279" s="54">
        <f>F47</f>
        <v>0</v>
      </c>
    </row>
    <row r="280" spans="1:6">
      <c r="A280" s="8" t="s">
        <v>17</v>
      </c>
      <c r="B280" s="35" t="s">
        <v>18</v>
      </c>
      <c r="C280" s="32"/>
      <c r="D280" s="33"/>
      <c r="F280" s="54">
        <f>F79</f>
        <v>0</v>
      </c>
    </row>
    <row r="281" spans="1:6">
      <c r="A281" s="8" t="s">
        <v>25</v>
      </c>
      <c r="B281" s="35" t="s">
        <v>53</v>
      </c>
      <c r="C281" s="32"/>
      <c r="D281" s="33"/>
      <c r="F281" s="54">
        <f>F120</f>
        <v>0</v>
      </c>
    </row>
    <row r="282" spans="1:6">
      <c r="A282" s="8" t="s">
        <v>35</v>
      </c>
      <c r="B282" s="35" t="s">
        <v>36</v>
      </c>
      <c r="C282" s="32"/>
      <c r="D282" s="33"/>
      <c r="F282" s="54">
        <f>F147</f>
        <v>0</v>
      </c>
    </row>
    <row r="283" spans="1:6">
      <c r="A283" s="8" t="s">
        <v>39</v>
      </c>
      <c r="B283" s="35" t="s">
        <v>80</v>
      </c>
      <c r="C283" s="32"/>
      <c r="D283" s="33"/>
      <c r="F283" s="54">
        <f>F174</f>
        <v>0</v>
      </c>
    </row>
    <row r="284" spans="1:6">
      <c r="A284" s="36"/>
      <c r="B284" s="64" t="s">
        <v>75</v>
      </c>
      <c r="C284" s="62"/>
      <c r="D284" s="63"/>
      <c r="E284" s="53"/>
      <c r="F284" s="66">
        <f>SUM(F278:F283)</f>
        <v>0</v>
      </c>
    </row>
    <row r="285" spans="1:6">
      <c r="A285" s="8"/>
      <c r="B285" s="35"/>
      <c r="C285" s="32"/>
      <c r="D285" s="33"/>
    </row>
    <row r="286" spans="1:6">
      <c r="A286" s="65" t="s">
        <v>47</v>
      </c>
      <c r="B286" s="64" t="s">
        <v>40</v>
      </c>
      <c r="C286" s="62"/>
      <c r="D286" s="63"/>
      <c r="E286" s="53"/>
      <c r="F286" s="56"/>
    </row>
    <row r="287" spans="1:6">
      <c r="A287" s="38" t="s">
        <v>7</v>
      </c>
      <c r="B287" s="39" t="s">
        <v>4</v>
      </c>
      <c r="C287" s="32"/>
      <c r="D287" s="33"/>
      <c r="F287" s="54">
        <f>F203</f>
        <v>0</v>
      </c>
    </row>
    <row r="288" spans="1:6">
      <c r="A288" s="38" t="s">
        <v>15</v>
      </c>
      <c r="B288" s="39" t="s">
        <v>119</v>
      </c>
      <c r="C288" s="32"/>
      <c r="D288" s="33"/>
      <c r="F288" s="54">
        <f>F226</f>
        <v>0</v>
      </c>
    </row>
    <row r="289" spans="1:9">
      <c r="A289" s="38" t="s">
        <v>17</v>
      </c>
      <c r="B289" s="39" t="s">
        <v>89</v>
      </c>
      <c r="C289" s="32"/>
      <c r="D289" s="33"/>
      <c r="F289" s="54">
        <f>F257</f>
        <v>0</v>
      </c>
    </row>
    <row r="290" spans="1:9">
      <c r="A290" s="36"/>
      <c r="B290" s="64" t="s">
        <v>76</v>
      </c>
      <c r="C290" s="62"/>
      <c r="D290" s="63"/>
      <c r="E290" s="53"/>
      <c r="F290" s="66">
        <f>SUM(F287:F289)</f>
        <v>0</v>
      </c>
    </row>
    <row r="291" spans="1:9">
      <c r="A291" s="36"/>
      <c r="B291" s="37"/>
      <c r="C291" s="32"/>
      <c r="D291" s="33"/>
    </row>
    <row r="292" spans="1:9">
      <c r="A292" s="65" t="s">
        <v>94</v>
      </c>
      <c r="B292" s="64" t="s">
        <v>95</v>
      </c>
      <c r="C292" s="62"/>
      <c r="D292" s="63"/>
      <c r="E292" s="53"/>
      <c r="F292" s="66">
        <f>F268</f>
        <v>0</v>
      </c>
      <c r="G292" s="67"/>
      <c r="H292" s="67"/>
      <c r="I292" s="67"/>
    </row>
    <row r="293" spans="1:9">
      <c r="A293" s="8"/>
      <c r="B293" s="35"/>
      <c r="C293" s="32"/>
      <c r="D293" s="33"/>
      <c r="F293" s="68"/>
      <c r="G293" s="67"/>
      <c r="H293" s="67"/>
      <c r="I293" s="67"/>
    </row>
    <row r="294" spans="1:9">
      <c r="A294" s="8"/>
      <c r="B294" s="34" t="s">
        <v>96</v>
      </c>
      <c r="C294" s="40"/>
      <c r="D294" s="41"/>
      <c r="F294" s="66">
        <f>F292+F290+F284</f>
        <v>0</v>
      </c>
      <c r="G294" s="67"/>
      <c r="H294" s="67"/>
      <c r="I294" s="67"/>
    </row>
    <row r="295" spans="1:9">
      <c r="A295" s="8"/>
      <c r="B295" s="35"/>
      <c r="C295" s="32"/>
      <c r="D295" s="33"/>
      <c r="F295" s="68"/>
      <c r="G295" s="67"/>
      <c r="H295" s="67"/>
      <c r="I295" s="67"/>
    </row>
    <row r="296" spans="1:9">
      <c r="A296" s="8"/>
      <c r="B296" s="35"/>
      <c r="C296" s="32"/>
      <c r="D296" s="33"/>
    </row>
    <row r="299" spans="1:9" ht="25.5">
      <c r="A299" s="8"/>
      <c r="B299" s="9" t="s">
        <v>170</v>
      </c>
    </row>
    <row r="300" spans="1:9">
      <c r="A300" s="8"/>
      <c r="B300" s="9"/>
    </row>
    <row r="301" spans="1:9">
      <c r="A301" s="10"/>
      <c r="B301" s="11" t="s">
        <v>171</v>
      </c>
    </row>
    <row r="302" spans="1:9">
      <c r="B302" s="12" t="s">
        <v>172</v>
      </c>
    </row>
    <row r="303" spans="1:9">
      <c r="B303" s="13" t="s">
        <v>173</v>
      </c>
    </row>
    <row r="304" spans="1:9">
      <c r="B304" s="13" t="s">
        <v>174</v>
      </c>
    </row>
    <row r="305" spans="1:2">
      <c r="A305" s="14"/>
      <c r="B305" s="15"/>
    </row>
    <row r="306" spans="1:2" ht="38.25">
      <c r="A306" s="16"/>
      <c r="B306" s="15" t="s">
        <v>175</v>
      </c>
    </row>
    <row r="307" spans="1:2">
      <c r="A307" s="42"/>
      <c r="B307" s="17"/>
    </row>
    <row r="308" spans="1:2" ht="76.5">
      <c r="A308" s="29">
        <v>1</v>
      </c>
      <c r="B308" s="43" t="s">
        <v>176</v>
      </c>
    </row>
    <row r="309" spans="1:2">
      <c r="A309" s="29"/>
      <c r="B309" s="44"/>
    </row>
    <row r="310" spans="1:2" ht="38.25">
      <c r="A310" s="29">
        <v>2</v>
      </c>
      <c r="B310" s="43" t="s">
        <v>177</v>
      </c>
    </row>
    <row r="311" spans="1:2">
      <c r="A311" s="29"/>
      <c r="B311" s="43"/>
    </row>
    <row r="312" spans="1:2" ht="63.75">
      <c r="A312" s="29">
        <v>3</v>
      </c>
      <c r="B312" s="43" t="s">
        <v>178</v>
      </c>
    </row>
    <row r="313" spans="1:2">
      <c r="A313" s="29"/>
      <c r="B313" s="43"/>
    </row>
    <row r="314" spans="1:2" ht="25.5">
      <c r="A314" s="29">
        <v>4</v>
      </c>
      <c r="B314" s="43" t="s">
        <v>179</v>
      </c>
    </row>
    <row r="315" spans="1:2">
      <c r="A315" s="29"/>
      <c r="B315" s="43"/>
    </row>
    <row r="316" spans="1:2" ht="51">
      <c r="A316" s="29">
        <v>5</v>
      </c>
      <c r="B316" s="43" t="s">
        <v>180</v>
      </c>
    </row>
    <row r="317" spans="1:2">
      <c r="A317" s="29"/>
      <c r="B317" s="43"/>
    </row>
    <row r="318" spans="1:2" ht="51">
      <c r="A318" s="29">
        <v>6</v>
      </c>
      <c r="B318" s="43" t="s">
        <v>181</v>
      </c>
    </row>
    <row r="319" spans="1:2">
      <c r="A319" s="29"/>
      <c r="B319" s="43"/>
    </row>
    <row r="320" spans="1:2" ht="76.5">
      <c r="A320" s="29">
        <v>7</v>
      </c>
      <c r="B320" s="43" t="s">
        <v>182</v>
      </c>
    </row>
    <row r="321" spans="1:2">
      <c r="A321" s="29"/>
      <c r="B321" s="43"/>
    </row>
    <row r="322" spans="1:2" ht="25.5">
      <c r="A322" s="29">
        <v>8</v>
      </c>
      <c r="B322" s="43" t="s">
        <v>183</v>
      </c>
    </row>
    <row r="323" spans="1:2">
      <c r="A323" s="29"/>
      <c r="B323" s="43"/>
    </row>
    <row r="324" spans="1:2" ht="25.5">
      <c r="A324" s="29">
        <v>9</v>
      </c>
      <c r="B324" s="43" t="s">
        <v>184</v>
      </c>
    </row>
    <row r="325" spans="1:2">
      <c r="A325" s="29"/>
      <c r="B325" s="43"/>
    </row>
    <row r="326" spans="1:2" ht="25.5">
      <c r="A326" s="29">
        <v>10</v>
      </c>
      <c r="B326" s="43" t="s">
        <v>185</v>
      </c>
    </row>
    <row r="327" spans="1:2">
      <c r="A327" s="29"/>
      <c r="B327" s="43"/>
    </row>
    <row r="328" spans="1:2" ht="38.25">
      <c r="A328" s="29">
        <v>11</v>
      </c>
      <c r="B328" s="43" t="s">
        <v>186</v>
      </c>
    </row>
    <row r="329" spans="1:2">
      <c r="A329" s="29"/>
      <c r="B329" s="43"/>
    </row>
    <row r="330" spans="1:2">
      <c r="A330" s="29">
        <v>12</v>
      </c>
      <c r="B330" s="43" t="s">
        <v>187</v>
      </c>
    </row>
    <row r="331" spans="1:2">
      <c r="A331" s="29"/>
      <c r="B331" s="43"/>
    </row>
    <row r="332" spans="1:2" ht="25.5">
      <c r="A332" s="29">
        <v>13</v>
      </c>
      <c r="B332" s="43" t="s">
        <v>188</v>
      </c>
    </row>
    <row r="333" spans="1:2">
      <c r="A333" s="29"/>
      <c r="B333" s="43"/>
    </row>
    <row r="334" spans="1:2" ht="51">
      <c r="A334" s="29">
        <v>14</v>
      </c>
      <c r="B334" s="45" t="s">
        <v>189</v>
      </c>
    </row>
  </sheetData>
  <pageMargins left="0.98425196850393704" right="0.70866141732283472" top="0.74803149606299213" bottom="0.74803149606299213" header="0.31496062992125984" footer="0.31496062992125984"/>
  <pageSetup paperSize="9" scale="76" orientation="portrait" r:id="rId1"/>
  <rowBreaks count="2" manualBreakCount="2">
    <brk id="178" max="16383" man="1"/>
    <brk id="2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2017-02-01T06:34:20Z</dcterms:created>
  <dcterms:modified xsi:type="dcterms:W3CDTF">2017-02-06T16:50:53Z</dcterms:modified>
</cp:coreProperties>
</file>