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75" windowWidth="10305" windowHeight="8115" tabRatio="897" activeTab="1"/>
  </bookViews>
  <sheets>
    <sheet name="rekapitulacija" sheetId="12" r:id="rId1"/>
    <sheet name="III. faza" sheetId="24" r:id="rId2"/>
  </sheets>
  <definedNames>
    <definedName name="_xlnm.Print_Area" localSheetId="1">'III. faza'!$A$1:$J$106</definedName>
    <definedName name="_xlnm.Print_Area" localSheetId="0">rekapitulacija!$A$1:$H$19</definedName>
    <definedName name="_xlnm.Print_Titles" localSheetId="1">'III. faza'!$27:$30</definedName>
  </definedNames>
  <calcPr calcId="145621"/>
</workbook>
</file>

<file path=xl/calcChain.xml><?xml version="1.0" encoding="utf-8"?>
<calcChain xmlns="http://schemas.openxmlformats.org/spreadsheetml/2006/main">
  <c r="J20" i="24" l="1"/>
  <c r="J68" i="24"/>
  <c r="J66" i="24"/>
  <c r="J64" i="24"/>
  <c r="J62" i="24"/>
  <c r="J57" i="24"/>
  <c r="J55" i="24"/>
  <c r="J53" i="24"/>
  <c r="J51" i="24"/>
  <c r="J49" i="24"/>
  <c r="J47" i="24"/>
  <c r="J45" i="24"/>
  <c r="J43" i="24"/>
  <c r="J41" i="24"/>
  <c r="J37" i="24"/>
  <c r="J13" i="24" s="1"/>
  <c r="J35" i="24"/>
  <c r="J33" i="24"/>
  <c r="J32" i="24"/>
  <c r="J105" i="24"/>
  <c r="J106" i="24" s="1"/>
  <c r="J18" i="24" s="1"/>
  <c r="J58" i="24" l="1"/>
  <c r="J14" i="24" s="1"/>
  <c r="J100" i="24"/>
  <c r="J96" i="24"/>
  <c r="J94" i="24"/>
  <c r="J92" i="24"/>
  <c r="J90" i="24"/>
  <c r="J86" i="24"/>
  <c r="J79" i="24"/>
  <c r="J77" i="24"/>
  <c r="J75" i="24"/>
  <c r="J73" i="24"/>
  <c r="J21" i="24"/>
  <c r="J81" i="24" l="1"/>
  <c r="J16" i="24" s="1"/>
  <c r="J69" i="24"/>
  <c r="J15" i="24" s="1"/>
  <c r="J102" i="24"/>
  <c r="J17" i="24" s="1"/>
  <c r="J19" i="24" l="1"/>
  <c r="J22" i="24" l="1"/>
  <c r="J23" i="24" s="1"/>
  <c r="H16" i="12" l="1"/>
  <c r="H17" i="12" l="1"/>
  <c r="H18" i="12" s="1"/>
</calcChain>
</file>

<file path=xl/sharedStrings.xml><?xml version="1.0" encoding="utf-8"?>
<sst xmlns="http://schemas.openxmlformats.org/spreadsheetml/2006/main" count="140" uniqueCount="109">
  <si>
    <t>REKAPITULACIJA STROŠKOV</t>
  </si>
  <si>
    <t>PREDDELA</t>
  </si>
  <si>
    <t>ZEMELJSKA DELA</t>
  </si>
  <si>
    <t>Poz.</t>
  </si>
  <si>
    <t>Opis</t>
  </si>
  <si>
    <t>Enota</t>
  </si>
  <si>
    <t>Količina</t>
  </si>
  <si>
    <t>Cena</t>
  </si>
  <si>
    <t>Vrednost</t>
  </si>
  <si>
    <t>kos</t>
  </si>
  <si>
    <t>Čiščenje terena, sekanje grmovja in odstranitev le tega s trase v deponijo - odstranitev grmovja z odstranitvijo korenin.</t>
  </si>
  <si>
    <t>m2</t>
  </si>
  <si>
    <t>S K U P A J   PREDDELA</t>
  </si>
  <si>
    <t>m3</t>
  </si>
  <si>
    <t>S K U P A J   ZEMELJSKA DELA</t>
  </si>
  <si>
    <t>2.1</t>
  </si>
  <si>
    <t>2.2</t>
  </si>
  <si>
    <t xml:space="preserve">PREDDELA </t>
  </si>
  <si>
    <t xml:space="preserve">ZEMELJSKA DELA </t>
  </si>
  <si>
    <t>2.3</t>
  </si>
  <si>
    <t>Nepredvidena dela:</t>
  </si>
  <si>
    <t>REKAPITULACIJA STROŠKOV [EUR]</t>
  </si>
  <si>
    <t>2.4</t>
  </si>
  <si>
    <t>kg</t>
  </si>
  <si>
    <t>TESARSKA DELA</t>
  </si>
  <si>
    <t>S K U P A J   TESARSKA DELA</t>
  </si>
  <si>
    <t>m</t>
  </si>
  <si>
    <t>SKUPAJ</t>
  </si>
  <si>
    <t>1.0</t>
  </si>
  <si>
    <t>1.1</t>
  </si>
  <si>
    <t>1.2</t>
  </si>
  <si>
    <t>Zakoličenje vodotoka z zavarovanjem izven operativnega pasu</t>
  </si>
  <si>
    <t xml:space="preserve">Postavitev prečnih profilov </t>
  </si>
  <si>
    <t>1.3</t>
  </si>
  <si>
    <t>2.0</t>
  </si>
  <si>
    <t>2.5</t>
  </si>
  <si>
    <t>3.0</t>
  </si>
  <si>
    <t>BETONSKA DELA</t>
  </si>
  <si>
    <t>Dobava in vgraditev jekla za ojačitev BSt500-S (palice) -ocena</t>
  </si>
  <si>
    <t>4</t>
  </si>
  <si>
    <t>4.1</t>
  </si>
  <si>
    <t>4.2</t>
  </si>
  <si>
    <t>4.3</t>
  </si>
  <si>
    <t>4.4</t>
  </si>
  <si>
    <t>S K U P A J   BETONSKA DELA</t>
  </si>
  <si>
    <t>5.0</t>
  </si>
  <si>
    <t>ZIDARSKA IN ZAVAROVALNA DELA</t>
  </si>
  <si>
    <t>5.1</t>
  </si>
  <si>
    <t>5.2</t>
  </si>
  <si>
    <t>5.3</t>
  </si>
  <si>
    <t>5.4</t>
  </si>
  <si>
    <t>3.1</t>
  </si>
  <si>
    <t>3.2</t>
  </si>
  <si>
    <t>5.5</t>
  </si>
  <si>
    <t>5.6</t>
  </si>
  <si>
    <t>4.0</t>
  </si>
  <si>
    <t>S K U P A J   ZIDARSKA IN ZAVAROVALNA DELA</t>
  </si>
  <si>
    <t xml:space="preserve">Strojni izkop naplavin - regulacijski izkop v terenu III. kategorije </t>
  </si>
  <si>
    <t>Dobava in vgraditev kamnov premera 80-100cm položeni v suho za zavarovanje podslapja pragu</t>
  </si>
  <si>
    <t>SANACIJA KAMNIŠKE BISTRICE - III. FAZA</t>
  </si>
  <si>
    <t>Dobava in vgraditev kamnov premera 80-100cm položeni v suho za obnovo zavarovanja brežin in pete brežine (od PR90 do PR91)</t>
  </si>
  <si>
    <t>Talni prag v PR119</t>
  </si>
  <si>
    <t>2.6</t>
  </si>
  <si>
    <t xml:space="preserve">PROJEKTANTSKI PREDRAČUN </t>
  </si>
  <si>
    <t>ur</t>
  </si>
  <si>
    <t>Projektantski in geomehanski nadzor</t>
  </si>
  <si>
    <t>Izdelava PID</t>
  </si>
  <si>
    <t>VSE SKUPAJ</t>
  </si>
  <si>
    <r>
      <t xml:space="preserve"> SANACIJA KAMNIŠKE BISTRICE </t>
    </r>
    <r>
      <rPr>
        <b/>
        <sz val="12"/>
        <rFont val="Arial CE"/>
        <charset val="238"/>
      </rPr>
      <t>od km 16+179 do km 19+500</t>
    </r>
  </si>
  <si>
    <t>Nadvišanje desne brežine od PR85 do PR92</t>
  </si>
  <si>
    <t xml:space="preserve">Dobava in vgraditev kamnov premera 25 do 45 cm </t>
  </si>
  <si>
    <t>Strojni izkop v terenu III.ktg. do IV.kat za sanacijo temeljev(PR 103 -PR106, od PR109-PR120).</t>
  </si>
  <si>
    <t>Odstranitev poškodovanega betona temeljev zidu - odvoz na deponijo</t>
  </si>
  <si>
    <t>3.3</t>
  </si>
  <si>
    <t>3.4</t>
  </si>
  <si>
    <t>Dobava in montaža dvostranskega opaža za nadvišanje obstoječega zidu med PR92-PR103 (dobava, postavitev, odstranitev in čiščenje).</t>
  </si>
  <si>
    <t>Dobava in montaža dvostranskega opaža za nadvišanje obstoječega zidu med PR103-PR106 in PR109-PR120 (dobava, postavitev, odstranitev in čiščenje).</t>
  </si>
  <si>
    <t>Dobava in montaža enostranskega opaža za obbetoniranje obstoječega zidu med PR103-PR106 in PR109-PR120 (dobava, postavitev, odstranitev in čiščenje).</t>
  </si>
  <si>
    <t>Dobava in montaža enostranskega opaža za ravne temelje (dobava, postavitev, odstranitev in čiščenje)</t>
  </si>
  <si>
    <t>Dobava in vgraditev betona C25/30 za nadvišanje in obbetoniranje obrežnega zidu desne brežine od PR93 do PR106 in od PR109-120</t>
  </si>
  <si>
    <t>Dobava in vgraditev betona C25/30 za sanacijo temeljev zidu desne brežine od PR103 do PR106 in PR109 -PR120</t>
  </si>
  <si>
    <t>Dobava in vgraditev jekla za ojačitev BSt500-S (palice) navrtanje obstoječega betona in injektiranje z cementnim mlekom z dodatkom za nabrekanje (palice fi16mm, dolžine 90cm, globina sidranja 40cm 2kom/m2)</t>
  </si>
  <si>
    <t>Zavarovanje pete zidu z kamnom premera 30-50cm v betonu C25/30 debeline 20cm (fuge se ne zalijejo do globine 5cm) - od PR103-PR106 in od PR109-120</t>
  </si>
  <si>
    <t xml:space="preserve">Dobava in vgraditev betona C25/30 za nadvišanje obrežnega nasipa z membrano  kamen v betonu </t>
  </si>
  <si>
    <t>Zavarovanje desne brežine s kamnom premera 30-50cm v betonu C25/30 debeline 15cm (fuge se ne zalijejo do vrha - od PR85-PR89)</t>
  </si>
  <si>
    <r>
      <rPr>
        <b/>
        <sz val="10"/>
        <rFont val="Arial CE"/>
        <charset val="238"/>
      </rPr>
      <t>Opomba:</t>
    </r>
    <r>
      <rPr>
        <sz val="10"/>
        <rFont val="Arial CE"/>
        <charset val="238"/>
      </rPr>
      <t xml:space="preserve"> Prva vrsta kamnov se vkoplje v trno osnovo dna struge z velikimi kamni premera do 0,8m ostali kamni se zalijejo z betonom C25/30, fuge med kamni se ne zalijejo do vrha - min 5cm. </t>
    </r>
  </si>
  <si>
    <t>Strojni odriv plodne zemljine do globine 20cm, na mestu nove kamnitobetonske membrane deponirano na rob gradbene jame</t>
  </si>
  <si>
    <t>Strojno razplaniranje plodne zemljine, v okolici nove kamnitobetonske membrane</t>
  </si>
  <si>
    <t>Strojno nakladanje odvečne zemljine III. kat, ter odvoz na deponijo do 5km</t>
  </si>
  <si>
    <t>2.7</t>
  </si>
  <si>
    <t>2.8</t>
  </si>
  <si>
    <t>2.9</t>
  </si>
  <si>
    <t>Zatravitev poškodovanih zemeljskih površin s travnim semenom, ter dodatkom umetnega gnojila.</t>
  </si>
  <si>
    <t>DDV 22%</t>
  </si>
  <si>
    <t>1</t>
  </si>
  <si>
    <t>Strojni izkop zemljine III. kat do globine 90cm na mestu nove kamnitobetonske membrane z odvozom na deponijo</t>
  </si>
  <si>
    <t>Strojni zasip glineno meljne zemljine III. kat ter komprimiranje po plasteh do zbitosti 91% SPP ob novi kamnitobetonski membrani (zasipni material meljasta-glinena zemljina max. prepustnost k=10e-5 cm/s) vključena dobava, transport).</t>
  </si>
  <si>
    <t>6.0</t>
  </si>
  <si>
    <t xml:space="preserve">OSTALA DELA </t>
  </si>
  <si>
    <t xml:space="preserve">S K U P A J   OSTALA DELA </t>
  </si>
  <si>
    <t>6.1</t>
  </si>
  <si>
    <t>pav</t>
  </si>
  <si>
    <t>OSTALA DELA</t>
  </si>
  <si>
    <t>Izvedba intervencijskega izlova rib pred pričetkom ureditvenih del.</t>
  </si>
  <si>
    <t xml:space="preserve">SKUPAJ   </t>
  </si>
  <si>
    <t xml:space="preserve">SKUPAJ GRADBENA IN OSTALA DELA   </t>
  </si>
  <si>
    <t>Upoštevana že izvedena dela med profili od PR106-do PR109</t>
  </si>
  <si>
    <t>* Upoštevana že izvedena dela med profili od PR106 do PR109!</t>
  </si>
  <si>
    <t>odsek od jezu TITAN do mosta pri Šparu (od km 18+390 do km 19+500)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</si>
</sst>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;#,##0;&quot;&quot;"/>
    <numFmt numFmtId="165" formatCode="#,##0.00;#,##0.00;&quot;&quot;"/>
    <numFmt numFmtId="166" formatCode="0.000"/>
    <numFmt numFmtId="167" formatCode="#,##0.00\ [$€-1]"/>
    <numFmt numFmtId="168" formatCode="_-* #,##0.00\ [$€-1]_-;\-* #,##0.00\ [$€-1]_-;_-* &quot;-&quot;??\ [$€-1]_-;_-@_-"/>
  </numFmts>
  <fonts count="14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1"/>
      <name val="Arial CE"/>
      <family val="2"/>
      <charset val="238"/>
    </font>
    <font>
      <b/>
      <sz val="1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i/>
      <sz val="10"/>
      <name val="Arial CE"/>
      <charset val="238"/>
    </font>
    <font>
      <b/>
      <i/>
      <sz val="12"/>
      <name val="Arial CE"/>
      <charset val="238"/>
    </font>
    <font>
      <b/>
      <sz val="16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8">
    <xf numFmtId="0" fontId="0" fillId="0" borderId="0" xfId="0"/>
    <xf numFmtId="49" fontId="1" fillId="0" borderId="1" xfId="3" applyNumberFormat="1" applyBorder="1" applyAlignment="1">
      <alignment vertical="top"/>
    </xf>
    <xf numFmtId="0" fontId="1" fillId="0" borderId="1" xfId="3" applyBorder="1" applyAlignment="1">
      <alignment horizontal="center" vertical="top"/>
    </xf>
    <xf numFmtId="164" fontId="1" fillId="0" borderId="1" xfId="3" applyNumberFormat="1" applyBorder="1"/>
    <xf numFmtId="0" fontId="1" fillId="0" borderId="1" xfId="3" applyBorder="1" applyAlignment="1">
      <alignment horizontal="center"/>
    </xf>
    <xf numFmtId="165" fontId="1" fillId="0" borderId="1" xfId="3" applyNumberFormat="1" applyBorder="1"/>
    <xf numFmtId="0" fontId="1" fillId="0" borderId="0" xfId="3"/>
    <xf numFmtId="49" fontId="1" fillId="0" borderId="0" xfId="3" applyNumberFormat="1" applyAlignment="1">
      <alignment vertical="top"/>
    </xf>
    <xf numFmtId="0" fontId="1" fillId="0" borderId="0" xfId="3" applyAlignment="1">
      <alignment horizontal="center" vertical="top"/>
    </xf>
    <xf numFmtId="0" fontId="1" fillId="0" borderId="0" xfId="3" applyBorder="1" applyAlignment="1">
      <alignment horizontal="justify"/>
    </xf>
    <xf numFmtId="0" fontId="1" fillId="0" borderId="0" xfId="3" applyAlignment="1">
      <alignment horizontal="center"/>
    </xf>
    <xf numFmtId="164" fontId="1" fillId="0" borderId="0" xfId="3" applyNumberFormat="1"/>
    <xf numFmtId="165" fontId="1" fillId="0" borderId="0" xfId="3" applyNumberFormat="1"/>
    <xf numFmtId="49" fontId="1" fillId="0" borderId="0" xfId="3" applyNumberFormat="1" applyAlignment="1">
      <alignment horizontal="left" vertical="center"/>
    </xf>
    <xf numFmtId="0" fontId="1" fillId="0" borderId="0" xfId="3" applyAlignment="1">
      <alignment horizontal="left" vertical="center"/>
    </xf>
    <xf numFmtId="164" fontId="1" fillId="0" borderId="0" xfId="3" applyNumberFormat="1" applyAlignment="1">
      <alignment vertical="center"/>
    </xf>
    <xf numFmtId="165" fontId="1" fillId="0" borderId="0" xfId="3" applyNumberFormat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49" fontId="4" fillId="0" borderId="0" xfId="3" applyNumberFormat="1" applyFont="1" applyAlignment="1">
      <alignment horizontal="centerContinuous" vertical="center"/>
    </xf>
    <xf numFmtId="164" fontId="4" fillId="0" borderId="0" xfId="3" applyNumberFormat="1" applyFont="1" applyAlignment="1">
      <alignment horizontal="centerContinuous" vertical="center"/>
    </xf>
    <xf numFmtId="49" fontId="1" fillId="0" borderId="0" xfId="3" applyNumberFormat="1" applyAlignment="1">
      <alignment vertical="center"/>
    </xf>
    <xf numFmtId="0" fontId="1" fillId="0" borderId="0" xfId="3" applyAlignment="1">
      <alignment horizontal="center" vertical="center"/>
    </xf>
    <xf numFmtId="0" fontId="1" fillId="0" borderId="0" xfId="3" applyAlignment="1">
      <alignment horizontal="justify" vertical="center"/>
    </xf>
    <xf numFmtId="0" fontId="5" fillId="0" borderId="0" xfId="3" applyFont="1" applyAlignment="1">
      <alignment horizontal="justify" vertical="center"/>
    </xf>
    <xf numFmtId="0" fontId="1" fillId="0" borderId="1" xfId="3" applyBorder="1" applyAlignment="1">
      <alignment horizontal="left" vertical="center"/>
    </xf>
    <xf numFmtId="0" fontId="1" fillId="0" borderId="1" xfId="3" applyFont="1" applyBorder="1" applyAlignment="1">
      <alignment horizontal="left" vertical="center"/>
    </xf>
    <xf numFmtId="164" fontId="1" fillId="0" borderId="1" xfId="3" applyNumberFormat="1" applyBorder="1" applyAlignment="1">
      <alignment vertical="center"/>
    </xf>
    <xf numFmtId="0" fontId="1" fillId="0" borderId="1" xfId="3" applyFont="1" applyBorder="1" applyAlignment="1">
      <alignment horizontal="justify"/>
    </xf>
    <xf numFmtId="9" fontId="1" fillId="0" borderId="0" xfId="3" applyNumberFormat="1" applyBorder="1" applyAlignment="1">
      <alignment horizontal="left" vertical="center"/>
    </xf>
    <xf numFmtId="164" fontId="1" fillId="0" borderId="0" xfId="3" applyNumberFormat="1" applyBorder="1" applyAlignment="1">
      <alignment vertical="center"/>
    </xf>
    <xf numFmtId="165" fontId="6" fillId="0" borderId="0" xfId="3" applyNumberFormat="1" applyFont="1" applyBorder="1" applyAlignment="1">
      <alignment vertical="center"/>
    </xf>
    <xf numFmtId="49" fontId="1" fillId="0" borderId="0" xfId="4" applyNumberFormat="1" applyAlignment="1">
      <alignment horizontal="left" vertical="center"/>
    </xf>
    <xf numFmtId="0" fontId="1" fillId="0" borderId="0" xfId="4" applyAlignment="1">
      <alignment horizontal="left" vertical="center"/>
    </xf>
    <xf numFmtId="165" fontId="1" fillId="0" borderId="0" xfId="4" applyNumberFormat="1" applyAlignment="1">
      <alignment vertical="center"/>
    </xf>
    <xf numFmtId="0" fontId="1" fillId="0" borderId="0" xfId="4"/>
    <xf numFmtId="49" fontId="1" fillId="0" borderId="1" xfId="4" applyNumberFormat="1" applyBorder="1" applyAlignment="1">
      <alignment vertical="top"/>
    </xf>
    <xf numFmtId="0" fontId="1" fillId="0" borderId="1" xfId="4" applyBorder="1" applyAlignment="1">
      <alignment horizontal="center" vertical="top"/>
    </xf>
    <xf numFmtId="0" fontId="1" fillId="0" borderId="1" xfId="4" applyBorder="1" applyAlignment="1">
      <alignment horizontal="justify"/>
    </xf>
    <xf numFmtId="0" fontId="1" fillId="0" borderId="1" xfId="4" applyBorder="1" applyAlignment="1">
      <alignment horizontal="center"/>
    </xf>
    <xf numFmtId="165" fontId="1" fillId="0" borderId="1" xfId="4" applyNumberFormat="1" applyBorder="1"/>
    <xf numFmtId="49" fontId="1" fillId="0" borderId="2" xfId="4" applyNumberFormat="1" applyBorder="1" applyAlignment="1">
      <alignment vertical="top"/>
    </xf>
    <xf numFmtId="0" fontId="1" fillId="0" borderId="2" xfId="4" applyBorder="1" applyAlignment="1">
      <alignment horizontal="center" vertical="top"/>
    </xf>
    <xf numFmtId="0" fontId="1" fillId="0" borderId="2" xfId="4" applyBorder="1" applyAlignment="1">
      <alignment horizontal="center"/>
    </xf>
    <xf numFmtId="165" fontId="1" fillId="0" borderId="2" xfId="4" applyNumberFormat="1" applyBorder="1" applyAlignment="1">
      <alignment horizontal="center"/>
    </xf>
    <xf numFmtId="49" fontId="1" fillId="0" borderId="3" xfId="3" applyNumberFormat="1" applyBorder="1" applyAlignment="1">
      <alignment vertical="top"/>
    </xf>
    <xf numFmtId="0" fontId="1" fillId="0" borderId="3" xfId="3" applyBorder="1" applyAlignment="1">
      <alignment horizontal="center" vertical="top"/>
    </xf>
    <xf numFmtId="0" fontId="1" fillId="0" borderId="3" xfId="3" applyBorder="1" applyAlignment="1">
      <alignment horizontal="justify"/>
    </xf>
    <xf numFmtId="0" fontId="1" fillId="0" borderId="3" xfId="3" applyBorder="1" applyAlignment="1">
      <alignment horizontal="center"/>
    </xf>
    <xf numFmtId="164" fontId="1" fillId="0" borderId="3" xfId="3" applyNumberFormat="1" applyBorder="1"/>
    <xf numFmtId="165" fontId="1" fillId="0" borderId="3" xfId="3" applyNumberFormat="1" applyBorder="1"/>
    <xf numFmtId="49" fontId="5" fillId="0" borderId="3" xfId="3" applyNumberFormat="1" applyFont="1" applyBorder="1" applyAlignment="1">
      <alignment vertical="top"/>
    </xf>
    <xf numFmtId="0" fontId="5" fillId="0" borderId="3" xfId="3" applyFont="1" applyBorder="1" applyAlignment="1">
      <alignment horizontal="justify" wrapText="1"/>
    </xf>
    <xf numFmtId="49" fontId="7" fillId="0" borderId="3" xfId="1" applyNumberFormat="1" applyFont="1" applyBorder="1" applyAlignment="1">
      <alignment vertical="top"/>
    </xf>
    <xf numFmtId="49" fontId="1" fillId="0" borderId="4" xfId="3" applyNumberFormat="1" applyBorder="1" applyAlignment="1">
      <alignment vertical="top"/>
    </xf>
    <xf numFmtId="0" fontId="1" fillId="0" borderId="4" xfId="3" applyBorder="1" applyAlignment="1">
      <alignment horizontal="center" vertical="top"/>
    </xf>
    <xf numFmtId="0" fontId="5" fillId="0" borderId="4" xfId="3" applyFont="1" applyBorder="1" applyAlignment="1">
      <alignment horizontal="left"/>
    </xf>
    <xf numFmtId="0" fontId="1" fillId="0" borderId="4" xfId="3" applyBorder="1" applyAlignment="1">
      <alignment horizontal="center"/>
    </xf>
    <xf numFmtId="164" fontId="1" fillId="0" borderId="4" xfId="3" applyNumberFormat="1" applyBorder="1"/>
    <xf numFmtId="165" fontId="1" fillId="0" borderId="4" xfId="3" applyNumberFormat="1" applyBorder="1"/>
    <xf numFmtId="0" fontId="6" fillId="0" borderId="3" xfId="3" applyFont="1" applyBorder="1" applyAlignment="1">
      <alignment horizontal="justify"/>
    </xf>
    <xf numFmtId="49" fontId="5" fillId="0" borderId="3" xfId="1" applyNumberFormat="1" applyFont="1" applyBorder="1" applyAlignment="1">
      <alignment vertical="top"/>
    </xf>
    <xf numFmtId="49" fontId="1" fillId="0" borderId="3" xfId="1" applyNumberFormat="1" applyFont="1" applyBorder="1" applyAlignment="1">
      <alignment vertical="top"/>
    </xf>
    <xf numFmtId="0" fontId="1" fillId="0" borderId="3" xfId="3" applyFont="1" applyBorder="1" applyAlignment="1">
      <alignment horizontal="justify"/>
    </xf>
    <xf numFmtId="0" fontId="1" fillId="0" borderId="3" xfId="3" applyFont="1" applyBorder="1" applyAlignment="1">
      <alignment horizontal="center"/>
    </xf>
    <xf numFmtId="0" fontId="1" fillId="0" borderId="0" xfId="3" applyAlignment="1">
      <alignment horizontal="justify"/>
    </xf>
    <xf numFmtId="49" fontId="6" fillId="0" borderId="0" xfId="3" applyNumberFormat="1" applyFont="1" applyAlignment="1">
      <alignment vertical="center"/>
    </xf>
    <xf numFmtId="166" fontId="1" fillId="0" borderId="0" xfId="3" applyNumberFormat="1"/>
    <xf numFmtId="0" fontId="1" fillId="0" borderId="1" xfId="3" applyBorder="1"/>
    <xf numFmtId="4" fontId="1" fillId="0" borderId="0" xfId="3" applyNumberFormat="1"/>
    <xf numFmtId="49" fontId="1" fillId="0" borderId="3" xfId="1" quotePrefix="1" applyNumberFormat="1" applyFont="1" applyBorder="1" applyAlignment="1">
      <alignment vertical="top"/>
    </xf>
    <xf numFmtId="164" fontId="1" fillId="0" borderId="3" xfId="3" applyNumberFormat="1" applyFont="1" applyBorder="1"/>
    <xf numFmtId="165" fontId="6" fillId="0" borderId="0" xfId="3" applyNumberFormat="1" applyFont="1" applyAlignment="1">
      <alignment horizontal="center" vertical="center"/>
    </xf>
    <xf numFmtId="49" fontId="1" fillId="0" borderId="0" xfId="3" applyNumberFormat="1" applyBorder="1" applyAlignment="1">
      <alignment horizontal="left" vertical="center"/>
    </xf>
    <xf numFmtId="0" fontId="1" fillId="0" borderId="0" xfId="3" applyBorder="1" applyAlignment="1">
      <alignment horizontal="left" vertical="center"/>
    </xf>
    <xf numFmtId="0" fontId="1" fillId="0" borderId="0" xfId="3" applyFont="1" applyBorder="1" applyAlignment="1">
      <alignment horizontal="left" vertical="center"/>
    </xf>
    <xf numFmtId="49" fontId="8" fillId="0" borderId="0" xfId="3" applyNumberFormat="1" applyFont="1" applyAlignment="1">
      <alignment horizontal="left" vertical="center"/>
    </xf>
    <xf numFmtId="4" fontId="1" fillId="0" borderId="0" xfId="3" applyNumberFormat="1" applyBorder="1"/>
    <xf numFmtId="0" fontId="1" fillId="0" borderId="0" xfId="3" applyFont="1" applyBorder="1" applyAlignment="1">
      <alignment horizontal="justify"/>
    </xf>
    <xf numFmtId="165" fontId="0" fillId="0" borderId="0" xfId="0" applyNumberFormat="1" applyBorder="1" applyAlignment="1">
      <alignment vertical="center"/>
    </xf>
    <xf numFmtId="3" fontId="6" fillId="0" borderId="0" xfId="3" applyNumberFormat="1" applyFont="1" applyBorder="1"/>
    <xf numFmtId="9" fontId="1" fillId="0" borderId="1" xfId="3" applyNumberFormat="1" applyBorder="1" applyAlignment="1">
      <alignment horizontal="left" vertical="center"/>
    </xf>
    <xf numFmtId="0" fontId="7" fillId="0" borderId="3" xfId="3" applyFont="1" applyBorder="1" applyAlignment="1">
      <alignment horizontal="center" vertical="top"/>
    </xf>
    <xf numFmtId="0" fontId="7" fillId="0" borderId="3" xfId="3" applyFont="1" applyBorder="1" applyAlignment="1">
      <alignment horizontal="justify"/>
    </xf>
    <xf numFmtId="0" fontId="7" fillId="0" borderId="3" xfId="3" applyFont="1" applyBorder="1" applyAlignment="1">
      <alignment horizontal="center"/>
    </xf>
    <xf numFmtId="164" fontId="7" fillId="0" borderId="3" xfId="3" applyNumberFormat="1" applyFont="1" applyBorder="1"/>
    <xf numFmtId="165" fontId="7" fillId="0" borderId="3" xfId="3" applyNumberFormat="1" applyFont="1" applyBorder="1"/>
    <xf numFmtId="0" fontId="5" fillId="0" borderId="3" xfId="3" applyFont="1" applyBorder="1" applyAlignment="1">
      <alignment horizontal="left"/>
    </xf>
    <xf numFmtId="167" fontId="1" fillId="0" borderId="1" xfId="3" applyNumberFormat="1" applyBorder="1"/>
    <xf numFmtId="167" fontId="1" fillId="0" borderId="0" xfId="3" applyNumberFormat="1" applyBorder="1"/>
    <xf numFmtId="167" fontId="9" fillId="0" borderId="0" xfId="3" applyNumberFormat="1" applyFont="1" applyBorder="1"/>
    <xf numFmtId="167" fontId="1" fillId="0" borderId="0" xfId="3" applyNumberFormat="1"/>
    <xf numFmtId="0" fontId="1" fillId="0" borderId="1" xfId="3" applyBorder="1" applyAlignment="1">
      <alignment horizontal="justify"/>
    </xf>
    <xf numFmtId="49" fontId="1" fillId="0" borderId="0" xfId="3" applyNumberFormat="1" applyFont="1" applyAlignment="1">
      <alignment horizontal="left" vertical="center"/>
    </xf>
    <xf numFmtId="0" fontId="1" fillId="0" borderId="5" xfId="3" applyBorder="1" applyAlignment="1">
      <alignment horizontal="left" vertical="center"/>
    </xf>
    <xf numFmtId="164" fontId="1" fillId="0" borderId="5" xfId="3" applyNumberFormat="1" applyBorder="1" applyAlignment="1">
      <alignment vertical="center"/>
    </xf>
    <xf numFmtId="165" fontId="1" fillId="0" borderId="5" xfId="3" applyNumberFormat="1" applyBorder="1"/>
    <xf numFmtId="165" fontId="1" fillId="0" borderId="1" xfId="3" applyNumberFormat="1" applyFont="1" applyBorder="1" applyAlignment="1">
      <alignment horizontal="right"/>
    </xf>
    <xf numFmtId="165" fontId="1" fillId="0" borderId="0" xfId="3" applyNumberFormat="1" applyFont="1" applyBorder="1" applyAlignment="1">
      <alignment horizontal="right"/>
    </xf>
    <xf numFmtId="168" fontId="0" fillId="0" borderId="0" xfId="0" applyNumberFormat="1" applyBorder="1" applyAlignment="1">
      <alignment horizontal="right" vertical="center"/>
    </xf>
    <xf numFmtId="168" fontId="1" fillId="0" borderId="1" xfId="3" applyNumberFormat="1" applyBorder="1"/>
    <xf numFmtId="168" fontId="1" fillId="0" borderId="0" xfId="3" applyNumberFormat="1"/>
    <xf numFmtId="168" fontId="1" fillId="0" borderId="0" xfId="3" applyNumberFormat="1" applyAlignment="1">
      <alignment vertical="center"/>
    </xf>
    <xf numFmtId="168" fontId="0" fillId="0" borderId="0" xfId="0" applyNumberFormat="1"/>
    <xf numFmtId="168" fontId="4" fillId="0" borderId="0" xfId="3" applyNumberFormat="1" applyFont="1" applyAlignment="1">
      <alignment horizontal="centerContinuous" vertical="center"/>
    </xf>
    <xf numFmtId="168" fontId="6" fillId="0" borderId="0" xfId="3" applyNumberFormat="1" applyFont="1" applyAlignment="1">
      <alignment horizontal="center" vertical="center"/>
    </xf>
    <xf numFmtId="168" fontId="1" fillId="0" borderId="1" xfId="3" applyNumberFormat="1" applyBorder="1" applyAlignment="1">
      <alignment vertical="center"/>
    </xf>
    <xf numFmtId="168" fontId="1" fillId="0" borderId="5" xfId="3" applyNumberFormat="1" applyBorder="1" applyAlignment="1">
      <alignment vertical="center"/>
    </xf>
    <xf numFmtId="168" fontId="1" fillId="0" borderId="0" xfId="3" applyNumberFormat="1" applyBorder="1" applyAlignment="1">
      <alignment vertical="center"/>
    </xf>
    <xf numFmtId="168" fontId="0" fillId="0" borderId="1" xfId="0" applyNumberFormat="1" applyBorder="1" applyAlignment="1">
      <alignment vertical="center"/>
    </xf>
    <xf numFmtId="168" fontId="6" fillId="0" borderId="0" xfId="3" applyNumberFormat="1" applyFont="1" applyBorder="1" applyAlignment="1">
      <alignment vertical="center"/>
    </xf>
    <xf numFmtId="168" fontId="0" fillId="0" borderId="0" xfId="0" applyNumberFormat="1" applyBorder="1" applyAlignment="1">
      <alignment vertical="center"/>
    </xf>
    <xf numFmtId="168" fontId="5" fillId="0" borderId="0" xfId="4" applyNumberFormat="1" applyFont="1" applyAlignment="1">
      <alignment vertical="center"/>
    </xf>
    <xf numFmtId="168" fontId="1" fillId="0" borderId="1" xfId="4" applyNumberFormat="1" applyBorder="1"/>
    <xf numFmtId="168" fontId="1" fillId="0" borderId="2" xfId="4" applyNumberFormat="1" applyBorder="1" applyAlignment="1">
      <alignment horizontal="center"/>
    </xf>
    <xf numFmtId="168" fontId="1" fillId="0" borderId="3" xfId="3" applyNumberFormat="1" applyBorder="1"/>
    <xf numFmtId="168" fontId="7" fillId="0" borderId="3" xfId="3" applyNumberFormat="1" applyFont="1" applyBorder="1"/>
    <xf numFmtId="168" fontId="5" fillId="0" borderId="4" xfId="3" applyNumberFormat="1" applyFont="1" applyBorder="1"/>
    <xf numFmtId="168" fontId="5" fillId="0" borderId="3" xfId="3" applyNumberFormat="1" applyFont="1" applyBorder="1"/>
    <xf numFmtId="0" fontId="8" fillId="0" borderId="1" xfId="3" applyFont="1" applyBorder="1"/>
    <xf numFmtId="167" fontId="8" fillId="0" borderId="1" xfId="3" applyNumberFormat="1" applyFont="1" applyBorder="1"/>
    <xf numFmtId="49" fontId="1" fillId="0" borderId="5" xfId="3" applyNumberFormat="1" applyFill="1" applyBorder="1" applyAlignment="1">
      <alignment vertical="top"/>
    </xf>
    <xf numFmtId="0" fontId="1" fillId="0" borderId="5" xfId="3" applyFill="1" applyBorder="1" applyAlignment="1">
      <alignment horizontal="center" vertical="top"/>
    </xf>
    <xf numFmtId="0" fontId="10" fillId="0" borderId="5" xfId="3" applyFont="1" applyFill="1" applyBorder="1" applyAlignment="1">
      <alignment horizontal="justify"/>
    </xf>
    <xf numFmtId="165" fontId="10" fillId="0" borderId="5" xfId="3" applyNumberFormat="1" applyFont="1" applyFill="1" applyBorder="1"/>
    <xf numFmtId="0" fontId="1" fillId="0" borderId="0" xfId="3" applyFill="1"/>
    <xf numFmtId="49" fontId="11" fillId="0" borderId="0" xfId="3" applyNumberFormat="1" applyFont="1" applyAlignment="1">
      <alignment horizontal="left" vertical="center"/>
    </xf>
    <xf numFmtId="49" fontId="12" fillId="0" borderId="0" xfId="3" applyNumberFormat="1" applyFont="1" applyAlignment="1">
      <alignment horizontal="left" vertical="center"/>
    </xf>
    <xf numFmtId="0" fontId="13" fillId="0" borderId="0" xfId="3" applyFont="1" applyAlignment="1">
      <alignment horizontal="left" vertical="center"/>
    </xf>
    <xf numFmtId="165" fontId="13" fillId="0" borderId="0" xfId="3" applyNumberFormat="1" applyFont="1" applyAlignment="1">
      <alignment vertical="center"/>
    </xf>
    <xf numFmtId="0" fontId="13" fillId="0" borderId="0" xfId="3" applyFont="1"/>
    <xf numFmtId="167" fontId="10" fillId="0" borderId="5" xfId="3" applyNumberFormat="1" applyFont="1" applyBorder="1"/>
    <xf numFmtId="0" fontId="0" fillId="0" borderId="3" xfId="3" applyFont="1" applyBorder="1" applyAlignment="1">
      <alignment horizontal="center"/>
    </xf>
    <xf numFmtId="0" fontId="0" fillId="0" borderId="3" xfId="3" applyFont="1" applyBorder="1" applyAlignment="1">
      <alignment horizontal="justify"/>
    </xf>
    <xf numFmtId="49" fontId="0" fillId="0" borderId="3" xfId="1" applyNumberFormat="1" applyFont="1" applyBorder="1" applyAlignment="1">
      <alignment vertical="top"/>
    </xf>
    <xf numFmtId="0" fontId="0" fillId="0" borderId="3" xfId="2" applyFont="1" applyBorder="1" applyAlignment="1">
      <alignment horizontal="left" vertical="top" wrapText="1"/>
    </xf>
    <xf numFmtId="0" fontId="0" fillId="0" borderId="0" xfId="3" applyFont="1" applyAlignment="1">
      <alignment horizontal="justify"/>
    </xf>
    <xf numFmtId="49" fontId="0" fillId="0" borderId="0" xfId="3" applyNumberFormat="1" applyFont="1" applyAlignment="1">
      <alignment horizontal="left" vertical="center"/>
    </xf>
    <xf numFmtId="0" fontId="0" fillId="0" borderId="5" xfId="3" applyFont="1" applyBorder="1" applyAlignment="1">
      <alignment horizontal="left" vertical="center"/>
    </xf>
    <xf numFmtId="0" fontId="0" fillId="0" borderId="1" xfId="3" applyFont="1" applyBorder="1" applyAlignment="1">
      <alignment horizontal="left" vertical="center"/>
    </xf>
    <xf numFmtId="49" fontId="1" fillId="0" borderId="1" xfId="3" applyNumberFormat="1" applyFont="1" applyBorder="1" applyAlignment="1">
      <alignment vertical="center"/>
    </xf>
    <xf numFmtId="0" fontId="1" fillId="0" borderId="1" xfId="3" applyBorder="1" applyAlignment="1">
      <alignment horizontal="center" vertical="center"/>
    </xf>
    <xf numFmtId="0" fontId="1" fillId="0" borderId="1" xfId="3" applyFont="1" applyBorder="1" applyAlignment="1">
      <alignment horizontal="justify" vertical="center"/>
    </xf>
    <xf numFmtId="49" fontId="1" fillId="0" borderId="6" xfId="3" applyNumberFormat="1" applyFont="1" applyBorder="1" applyAlignment="1">
      <alignment vertical="center"/>
    </xf>
    <xf numFmtId="49" fontId="0" fillId="0" borderId="6" xfId="3" applyNumberFormat="1" applyFont="1" applyBorder="1" applyAlignment="1">
      <alignment vertical="center"/>
    </xf>
    <xf numFmtId="49" fontId="0" fillId="0" borderId="5" xfId="3" applyNumberFormat="1" applyFont="1" applyBorder="1" applyAlignment="1">
      <alignment vertical="center"/>
    </xf>
    <xf numFmtId="49" fontId="1" fillId="0" borderId="1" xfId="3" applyNumberFormat="1" applyBorder="1" applyAlignment="1">
      <alignment horizontal="left" vertical="center"/>
    </xf>
    <xf numFmtId="0" fontId="1" fillId="0" borderId="7" xfId="3" applyBorder="1" applyAlignment="1">
      <alignment horizontal="center" vertical="top"/>
    </xf>
    <xf numFmtId="168" fontId="1" fillId="0" borderId="8" xfId="3" applyNumberFormat="1" applyBorder="1"/>
    <xf numFmtId="49" fontId="5" fillId="0" borderId="9" xfId="1" applyNumberFormat="1" applyFont="1" applyBorder="1" applyAlignment="1">
      <alignment vertical="top"/>
    </xf>
    <xf numFmtId="0" fontId="1" fillId="0" borderId="9" xfId="3" applyBorder="1" applyAlignment="1">
      <alignment horizontal="center"/>
    </xf>
    <xf numFmtId="164" fontId="1" fillId="0" borderId="9" xfId="3" applyNumberFormat="1" applyBorder="1"/>
    <xf numFmtId="165" fontId="1" fillId="0" borderId="9" xfId="3" applyNumberFormat="1" applyBorder="1"/>
    <xf numFmtId="0" fontId="5" fillId="0" borderId="9" xfId="3" applyFont="1" applyBorder="1" applyAlignment="1">
      <alignment horizontal="justify" wrapText="1"/>
    </xf>
    <xf numFmtId="49" fontId="1" fillId="0" borderId="10" xfId="3" applyNumberFormat="1" applyBorder="1" applyAlignment="1">
      <alignment vertical="top"/>
    </xf>
    <xf numFmtId="0" fontId="1" fillId="0" borderId="11" xfId="3" applyBorder="1" applyAlignment="1">
      <alignment horizontal="center" vertical="top"/>
    </xf>
    <xf numFmtId="0" fontId="5" fillId="0" borderId="11" xfId="3" applyFont="1" applyBorder="1" applyAlignment="1">
      <alignment horizontal="left"/>
    </xf>
    <xf numFmtId="49" fontId="1" fillId="0" borderId="11" xfId="3" applyNumberFormat="1" applyBorder="1" applyAlignment="1">
      <alignment vertical="top"/>
    </xf>
    <xf numFmtId="49" fontId="0" fillId="0" borderId="10" xfId="3" applyNumberFormat="1" applyFont="1" applyBorder="1" applyAlignment="1">
      <alignment vertical="top"/>
    </xf>
    <xf numFmtId="0" fontId="0" fillId="0" borderId="10" xfId="3" applyFont="1" applyBorder="1" applyAlignment="1">
      <alignment horizontal="justify"/>
    </xf>
    <xf numFmtId="0" fontId="0" fillId="0" borderId="10" xfId="3" applyFont="1" applyBorder="1" applyAlignment="1">
      <alignment horizontal="center"/>
    </xf>
    <xf numFmtId="164" fontId="1" fillId="0" borderId="10" xfId="3" applyNumberFormat="1" applyBorder="1"/>
    <xf numFmtId="165" fontId="1" fillId="0" borderId="10" xfId="3" applyNumberFormat="1" applyBorder="1"/>
    <xf numFmtId="168" fontId="1" fillId="0" borderId="12" xfId="3" applyNumberFormat="1" applyBorder="1"/>
    <xf numFmtId="0" fontId="0" fillId="0" borderId="0" xfId="3" applyFont="1" applyBorder="1" applyAlignment="1">
      <alignment horizontal="left" vertical="center"/>
    </xf>
    <xf numFmtId="0" fontId="0" fillId="0" borderId="0" xfId="3" applyFont="1" applyAlignment="1">
      <alignment horizontal="left" vertical="center"/>
    </xf>
  </cellXfs>
  <cellStyles count="5">
    <cellStyle name="Navadno" xfId="0" builtinId="0"/>
    <cellStyle name="Navadno_11zemdela" xfId="1"/>
    <cellStyle name="Navadno_21izravnavaOrehovo" xfId="2"/>
    <cellStyle name="Navadno_21nasiplevibreg" xfId="3"/>
    <cellStyle name="Navadno_221propustlevibreg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 enableFormatConditionsCalculation="0">
    <tabColor indexed="55"/>
  </sheetPr>
  <dimension ref="A1:N66"/>
  <sheetViews>
    <sheetView view="pageBreakPreview" zoomScale="130" zoomScaleNormal="100" zoomScaleSheetLayoutView="130" workbookViewId="0">
      <selection activeCell="F16" sqref="F16"/>
    </sheetView>
  </sheetViews>
  <sheetFormatPr defaultRowHeight="12.75" x14ac:dyDescent="0.2"/>
  <cols>
    <col min="1" max="1" width="7.7109375" style="7" customWidth="1"/>
    <col min="2" max="5" width="2.7109375" style="8" hidden="1" customWidth="1"/>
    <col min="6" max="6" width="36.140625" style="67" customWidth="1"/>
    <col min="7" max="7" width="12.7109375" style="12" customWidth="1"/>
    <col min="8" max="8" width="18.85546875" style="6" customWidth="1"/>
    <col min="9" max="9" width="15.7109375" style="6" customWidth="1"/>
    <col min="10" max="10" width="16.7109375" style="6" customWidth="1"/>
    <col min="11" max="16384" width="9.140625" style="6"/>
  </cols>
  <sheetData>
    <row r="1" spans="1:14" ht="20.100000000000001" customHeight="1" x14ac:dyDescent="0.2">
      <c r="A1" s="1"/>
      <c r="B1" s="2"/>
      <c r="C1" s="2"/>
      <c r="D1" s="2"/>
      <c r="E1" s="2"/>
      <c r="F1" s="3"/>
      <c r="G1" s="5"/>
      <c r="H1" s="70"/>
      <c r="I1" s="70"/>
    </row>
    <row r="2" spans="1:14" x14ac:dyDescent="0.2">
      <c r="F2" s="9"/>
    </row>
    <row r="3" spans="1:14" ht="20.25" x14ac:dyDescent="0.2">
      <c r="A3" s="128" t="s">
        <v>63</v>
      </c>
      <c r="B3" s="14"/>
      <c r="C3" s="14"/>
      <c r="D3" s="14"/>
      <c r="E3" s="14"/>
      <c r="F3" s="14"/>
      <c r="G3" s="16"/>
    </row>
    <row r="4" spans="1:14" ht="15.75" x14ac:dyDescent="0.2">
      <c r="A4" s="78"/>
      <c r="B4" s="14"/>
      <c r="C4" s="14"/>
      <c r="D4" s="14"/>
      <c r="E4" s="14"/>
      <c r="F4" s="14"/>
      <c r="G4" s="16"/>
    </row>
    <row r="5" spans="1:14" ht="15.75" x14ac:dyDescent="0.2">
      <c r="A5" s="78"/>
      <c r="B5" s="14"/>
      <c r="C5" s="14"/>
      <c r="D5" s="14"/>
      <c r="E5" s="14"/>
      <c r="F5" s="14"/>
      <c r="G5" s="16"/>
    </row>
    <row r="6" spans="1:14" ht="18" x14ac:dyDescent="0.25">
      <c r="A6" s="129" t="s">
        <v>68</v>
      </c>
      <c r="B6" s="130"/>
      <c r="C6" s="130"/>
      <c r="D6" s="130"/>
      <c r="E6" s="130"/>
      <c r="F6" s="130"/>
      <c r="G6" s="131"/>
      <c r="H6" s="132"/>
    </row>
    <row r="7" spans="1:14" x14ac:dyDescent="0.2">
      <c r="A7" s="95"/>
      <c r="B7" s="14"/>
      <c r="C7" s="14"/>
      <c r="D7" s="14"/>
      <c r="E7" s="14"/>
      <c r="F7" s="14"/>
      <c r="G7" s="16"/>
    </row>
    <row r="8" spans="1:14" ht="20.25" x14ac:dyDescent="0.2">
      <c r="A8" s="21" t="s">
        <v>21</v>
      </c>
      <c r="B8" s="21"/>
      <c r="C8" s="21"/>
      <c r="D8" s="21"/>
      <c r="E8" s="21"/>
      <c r="F8" s="21"/>
      <c r="G8" s="21"/>
    </row>
    <row r="9" spans="1:14" ht="20.25" x14ac:dyDescent="0.2">
      <c r="A9" s="139" t="s">
        <v>107</v>
      </c>
      <c r="B9" s="21"/>
      <c r="C9" s="21"/>
      <c r="D9" s="21"/>
      <c r="E9" s="21"/>
      <c r="F9" s="21"/>
      <c r="G9" s="21"/>
    </row>
    <row r="10" spans="1:14" x14ac:dyDescent="0.2">
      <c r="H10" s="91"/>
      <c r="I10" s="79"/>
      <c r="M10" s="69"/>
      <c r="N10" s="69"/>
    </row>
    <row r="11" spans="1:14" ht="15" x14ac:dyDescent="0.2">
      <c r="A11" s="68" t="s">
        <v>94</v>
      </c>
      <c r="F11" s="17" t="s">
        <v>59</v>
      </c>
      <c r="G11" s="100"/>
      <c r="H11" s="92"/>
      <c r="I11" s="79"/>
      <c r="J11" s="71"/>
      <c r="M11" s="69"/>
      <c r="N11" s="69"/>
    </row>
    <row r="12" spans="1:14" x14ac:dyDescent="0.2">
      <c r="F12" s="139" t="s">
        <v>108</v>
      </c>
      <c r="H12" s="91"/>
      <c r="I12" s="79"/>
    </row>
    <row r="13" spans="1:14" x14ac:dyDescent="0.2">
      <c r="F13" s="95"/>
      <c r="H13" s="91"/>
      <c r="I13" s="79"/>
    </row>
    <row r="14" spans="1:14" x14ac:dyDescent="0.2">
      <c r="A14" s="1"/>
      <c r="B14" s="2"/>
      <c r="C14" s="2"/>
      <c r="D14" s="2"/>
      <c r="E14" s="2"/>
      <c r="F14" s="94"/>
      <c r="G14" s="99"/>
      <c r="H14" s="90"/>
      <c r="I14" s="79"/>
      <c r="J14" s="71"/>
    </row>
    <row r="15" spans="1:14" x14ac:dyDescent="0.2">
      <c r="H15" s="93"/>
      <c r="I15" s="79"/>
    </row>
    <row r="16" spans="1:14" ht="15.75" x14ac:dyDescent="0.25">
      <c r="A16" s="1"/>
      <c r="B16" s="2"/>
      <c r="C16" s="2"/>
      <c r="D16" s="2"/>
      <c r="E16" s="2"/>
      <c r="F16" s="121" t="s">
        <v>27</v>
      </c>
      <c r="G16" s="5"/>
      <c r="H16" s="122">
        <f>'III. faza'!J23</f>
        <v>0</v>
      </c>
      <c r="I16" s="82"/>
    </row>
    <row r="17" spans="1:8" x14ac:dyDescent="0.2">
      <c r="F17" s="138" t="s">
        <v>93</v>
      </c>
      <c r="H17" s="93">
        <f>H16*0.22</f>
        <v>0</v>
      </c>
    </row>
    <row r="18" spans="1:8" s="127" customFormat="1" ht="15.75" thickBot="1" x14ac:dyDescent="0.25">
      <c r="A18" s="123"/>
      <c r="B18" s="124"/>
      <c r="C18" s="124"/>
      <c r="D18" s="124"/>
      <c r="E18" s="124"/>
      <c r="F18" s="125" t="s">
        <v>67</v>
      </c>
      <c r="G18" s="126"/>
      <c r="H18" s="133">
        <f>SUM(H16:H17)</f>
        <v>0</v>
      </c>
    </row>
    <row r="19" spans="1:8" ht="13.5" thickTop="1" x14ac:dyDescent="0.2"/>
    <row r="20" spans="1:8" x14ac:dyDescent="0.2">
      <c r="H20" s="71"/>
    </row>
    <row r="66" ht="16.5" customHeight="1" x14ac:dyDescent="0.2"/>
  </sheetData>
  <phoneticPr fontId="2" type="noConversion"/>
  <pageMargins left="0.98425196850393704" right="0.74803149606299213" top="0.59055118110236227" bottom="0.98425196850393704" header="0.59055118110236227" footer="0.39370078740157483"/>
  <pageSetup paperSize="9" orientation="portrait" r:id="rId1"/>
  <headerFooter alignWithMargins="0">
    <oddHeader>&amp;L&amp;9      Št. načrta: 3010/08 SANACIJA KAMNIŠKE BISTRICE od km 16+179 do km 19+500</oddHeader>
    <oddFooter>&amp;C
&amp;P/&amp;N&amp;R&amp;8_____________________________________________________________________________________________________________
Datum: Februar 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 enableFormatConditionsCalculation="0">
    <tabColor indexed="46"/>
  </sheetPr>
  <dimension ref="A1:L107"/>
  <sheetViews>
    <sheetView tabSelected="1" view="pageBreakPreview" zoomScale="115" zoomScaleNormal="100" zoomScaleSheetLayoutView="115" workbookViewId="0">
      <selection activeCell="I32" sqref="I32"/>
    </sheetView>
  </sheetViews>
  <sheetFormatPr defaultRowHeight="12.75" x14ac:dyDescent="0.2"/>
  <cols>
    <col min="1" max="1" width="8.7109375" style="7" customWidth="1"/>
    <col min="2" max="5" width="2.7109375" style="8" hidden="1" customWidth="1"/>
    <col min="6" max="6" width="36.7109375" style="67" customWidth="1"/>
    <col min="7" max="7" width="5.7109375" style="10" customWidth="1"/>
    <col min="8" max="8" width="9.7109375" style="11" customWidth="1"/>
    <col min="9" max="9" width="12.7109375" style="12" customWidth="1"/>
    <col min="10" max="10" width="14.7109375" style="103" customWidth="1"/>
    <col min="11" max="11" width="9.140625" style="6"/>
    <col min="12" max="12" width="12.7109375" style="6" bestFit="1" customWidth="1"/>
    <col min="13" max="16384" width="9.140625" style="6"/>
  </cols>
  <sheetData>
    <row r="1" spans="1:10" ht="20.100000000000001" customHeight="1" x14ac:dyDescent="0.2">
      <c r="A1" s="1"/>
      <c r="B1" s="2"/>
      <c r="C1" s="2"/>
      <c r="D1" s="2"/>
      <c r="E1" s="2"/>
      <c r="F1" s="3"/>
      <c r="G1" s="4"/>
      <c r="H1" s="3"/>
      <c r="I1" s="5"/>
      <c r="J1" s="102"/>
    </row>
    <row r="2" spans="1:10" x14ac:dyDescent="0.2">
      <c r="F2" s="9"/>
    </row>
    <row r="3" spans="1:10" x14ac:dyDescent="0.2">
      <c r="A3" s="13"/>
      <c r="B3" s="14"/>
      <c r="C3" s="14"/>
      <c r="D3" s="14"/>
      <c r="E3" s="14"/>
      <c r="F3" s="14"/>
      <c r="G3" s="14"/>
      <c r="H3" s="15"/>
      <c r="I3" s="16"/>
      <c r="J3" s="104"/>
    </row>
    <row r="4" spans="1:10" x14ac:dyDescent="0.2">
      <c r="A4" s="13"/>
      <c r="B4" s="14"/>
      <c r="C4" s="14"/>
      <c r="D4" s="14"/>
      <c r="E4" s="14"/>
      <c r="F4" s="14"/>
      <c r="G4" s="14"/>
      <c r="H4" s="15"/>
      <c r="I4" s="16"/>
      <c r="J4" s="104"/>
    </row>
    <row r="5" spans="1:10" x14ac:dyDescent="0.2">
      <c r="A5" s="13"/>
      <c r="B5" s="14"/>
      <c r="C5" s="14"/>
      <c r="D5" s="14"/>
      <c r="E5" s="14"/>
      <c r="F5" s="14"/>
      <c r="G5" s="14"/>
      <c r="H5" s="15"/>
      <c r="I5" s="16"/>
      <c r="J5" s="104"/>
    </row>
    <row r="6" spans="1:10" customFormat="1" ht="15" x14ac:dyDescent="0.2">
      <c r="A6" s="17" t="s">
        <v>59</v>
      </c>
      <c r="B6" s="18"/>
      <c r="C6" s="18"/>
      <c r="D6" s="18"/>
      <c r="E6" s="18"/>
      <c r="F6" s="19"/>
      <c r="G6" s="20"/>
      <c r="H6" s="20"/>
      <c r="J6" s="105"/>
    </row>
    <row r="7" spans="1:10" x14ac:dyDescent="0.2">
      <c r="A7" s="139" t="s">
        <v>106</v>
      </c>
      <c r="B7" s="14"/>
      <c r="C7" s="14"/>
      <c r="D7" s="14"/>
      <c r="E7" s="14"/>
      <c r="F7" s="14"/>
      <c r="G7" s="14"/>
      <c r="H7" s="15"/>
      <c r="I7" s="16"/>
      <c r="J7" s="104"/>
    </row>
    <row r="8" spans="1:10" x14ac:dyDescent="0.2">
      <c r="A8" s="13"/>
      <c r="B8" s="14"/>
      <c r="C8" s="14"/>
      <c r="D8" s="14"/>
      <c r="E8" s="14"/>
      <c r="F8" s="14"/>
      <c r="G8" s="14"/>
      <c r="H8" s="15"/>
      <c r="I8" s="16"/>
      <c r="J8" s="104"/>
    </row>
    <row r="9" spans="1:10" ht="20.25" x14ac:dyDescent="0.2">
      <c r="A9" s="21" t="s">
        <v>0</v>
      </c>
      <c r="B9" s="21"/>
      <c r="C9" s="21"/>
      <c r="D9" s="21"/>
      <c r="E9" s="21"/>
      <c r="F9" s="21"/>
      <c r="G9" s="21"/>
      <c r="H9" s="22"/>
      <c r="I9" s="21"/>
      <c r="J9" s="106"/>
    </row>
    <row r="10" spans="1:10" ht="20.25" x14ac:dyDescent="0.2">
      <c r="A10" s="21"/>
      <c r="B10" s="21"/>
      <c r="C10" s="21"/>
      <c r="D10" s="21"/>
      <c r="E10" s="21"/>
      <c r="F10" s="21"/>
      <c r="G10" s="21"/>
      <c r="H10" s="22"/>
      <c r="I10" s="21"/>
      <c r="J10" s="106"/>
    </row>
    <row r="11" spans="1:10" x14ac:dyDescent="0.2">
      <c r="A11" s="23"/>
      <c r="B11" s="24"/>
      <c r="C11" s="24"/>
      <c r="D11" s="24"/>
      <c r="E11" s="24"/>
      <c r="F11" s="25"/>
      <c r="G11" s="24"/>
      <c r="H11" s="15"/>
      <c r="I11" s="16"/>
      <c r="J11" s="104"/>
    </row>
    <row r="12" spans="1:10" ht="17.100000000000001" customHeight="1" x14ac:dyDescent="0.2">
      <c r="A12" s="23"/>
      <c r="B12" s="24"/>
      <c r="C12" s="24"/>
      <c r="D12" s="24"/>
      <c r="E12" s="24"/>
      <c r="F12" s="26"/>
      <c r="G12" s="24"/>
      <c r="H12" s="15"/>
      <c r="I12" s="74"/>
      <c r="J12" s="107"/>
    </row>
    <row r="13" spans="1:10" ht="17.100000000000001" customHeight="1" x14ac:dyDescent="0.2">
      <c r="A13" s="142" t="s">
        <v>28</v>
      </c>
      <c r="B13" s="143"/>
      <c r="C13" s="143"/>
      <c r="D13" s="143"/>
      <c r="E13" s="143"/>
      <c r="F13" s="144" t="s">
        <v>17</v>
      </c>
      <c r="G13" s="143"/>
      <c r="H13" s="29"/>
      <c r="I13" s="5"/>
      <c r="J13" s="108">
        <f>J37</f>
        <v>0</v>
      </c>
    </row>
    <row r="14" spans="1:10" ht="17.100000000000001" customHeight="1" x14ac:dyDescent="0.2">
      <c r="A14" s="145" t="s">
        <v>34</v>
      </c>
      <c r="B14" s="14"/>
      <c r="C14" s="14"/>
      <c r="D14" s="14"/>
      <c r="E14" s="14"/>
      <c r="F14" s="28" t="s">
        <v>18</v>
      </c>
      <c r="G14" s="27"/>
      <c r="H14" s="29"/>
      <c r="I14" s="5"/>
      <c r="J14" s="108">
        <f>J58</f>
        <v>0</v>
      </c>
    </row>
    <row r="15" spans="1:10" ht="17.100000000000001" customHeight="1" x14ac:dyDescent="0.2">
      <c r="A15" s="145" t="s">
        <v>36</v>
      </c>
      <c r="B15" s="14"/>
      <c r="C15" s="14"/>
      <c r="D15" s="14"/>
      <c r="E15" s="14"/>
      <c r="F15" s="28" t="s">
        <v>24</v>
      </c>
      <c r="G15" s="27"/>
      <c r="H15" s="29"/>
      <c r="I15" s="5"/>
      <c r="J15" s="108">
        <f>J69</f>
        <v>0</v>
      </c>
    </row>
    <row r="16" spans="1:10" ht="17.100000000000001" customHeight="1" x14ac:dyDescent="0.2">
      <c r="A16" s="145" t="s">
        <v>55</v>
      </c>
      <c r="B16" s="14"/>
      <c r="C16" s="14"/>
      <c r="D16" s="14"/>
      <c r="E16" s="14"/>
      <c r="F16" s="28" t="s">
        <v>37</v>
      </c>
      <c r="G16" s="27"/>
      <c r="H16" s="29"/>
      <c r="I16" s="5"/>
      <c r="J16" s="108">
        <f>J81</f>
        <v>0</v>
      </c>
    </row>
    <row r="17" spans="1:10" ht="17.100000000000001" customHeight="1" x14ac:dyDescent="0.2">
      <c r="A17" s="146" t="s">
        <v>45</v>
      </c>
      <c r="B17" s="14"/>
      <c r="C17" s="14"/>
      <c r="D17" s="14"/>
      <c r="E17" s="14"/>
      <c r="F17" s="141" t="s">
        <v>46</v>
      </c>
      <c r="G17" s="27"/>
      <c r="H17" s="29"/>
      <c r="I17" s="5"/>
      <c r="J17" s="108">
        <f>J102</f>
        <v>0</v>
      </c>
    </row>
    <row r="18" spans="1:10" ht="17.100000000000001" customHeight="1" thickBot="1" x14ac:dyDescent="0.25">
      <c r="A18" s="147" t="s">
        <v>97</v>
      </c>
      <c r="B18" s="14"/>
      <c r="C18" s="14"/>
      <c r="D18" s="14"/>
      <c r="E18" s="14"/>
      <c r="F18" s="140" t="s">
        <v>102</v>
      </c>
      <c r="G18" s="96"/>
      <c r="H18" s="97"/>
      <c r="I18" s="98"/>
      <c r="J18" s="109">
        <f>J106</f>
        <v>0</v>
      </c>
    </row>
    <row r="19" spans="1:10" ht="17.100000000000001" customHeight="1" thickTop="1" x14ac:dyDescent="0.2">
      <c r="A19" s="75"/>
      <c r="B19" s="76"/>
      <c r="C19" s="76"/>
      <c r="D19" s="76"/>
      <c r="E19" s="76"/>
      <c r="F19" s="166" t="s">
        <v>105</v>
      </c>
      <c r="G19" s="76"/>
      <c r="H19" s="32"/>
      <c r="J19" s="110">
        <f>SUM(J13:J18)</f>
        <v>0</v>
      </c>
    </row>
    <row r="20" spans="1:10" ht="17.100000000000001" customHeight="1" x14ac:dyDescent="0.2">
      <c r="A20" s="75"/>
      <c r="B20" s="76"/>
      <c r="C20" s="76"/>
      <c r="D20" s="76"/>
      <c r="E20" s="76"/>
      <c r="F20" s="166" t="s">
        <v>66</v>
      </c>
      <c r="G20" s="166" t="s">
        <v>9</v>
      </c>
      <c r="H20" s="32">
        <v>1</v>
      </c>
      <c r="J20" s="110">
        <f>I20*H20</f>
        <v>0</v>
      </c>
    </row>
    <row r="21" spans="1:10" ht="17.100000000000001" customHeight="1" x14ac:dyDescent="0.2">
      <c r="A21" s="75"/>
      <c r="B21" s="76"/>
      <c r="C21" s="76"/>
      <c r="D21" s="76"/>
      <c r="E21" s="76"/>
      <c r="F21" s="77" t="s">
        <v>65</v>
      </c>
      <c r="G21" s="77" t="s">
        <v>64</v>
      </c>
      <c r="H21" s="32">
        <v>40</v>
      </c>
      <c r="J21" s="101">
        <f>I21*H21</f>
        <v>0</v>
      </c>
    </row>
    <row r="22" spans="1:10" ht="17.100000000000001" customHeight="1" x14ac:dyDescent="0.2">
      <c r="A22" s="148"/>
      <c r="B22" s="76"/>
      <c r="C22" s="76"/>
      <c r="D22" s="76"/>
      <c r="E22" s="76"/>
      <c r="F22" s="30" t="s">
        <v>20</v>
      </c>
      <c r="G22" s="83">
        <v>0.1</v>
      </c>
      <c r="H22" s="29"/>
      <c r="I22" s="29"/>
      <c r="J22" s="111">
        <f>ROUND(G22*J19,0)</f>
        <v>0</v>
      </c>
    </row>
    <row r="23" spans="1:10" ht="17.100000000000001" customHeight="1" x14ac:dyDescent="0.2">
      <c r="A23" s="75"/>
      <c r="B23" s="76"/>
      <c r="C23" s="76"/>
      <c r="D23" s="76"/>
      <c r="E23" s="76"/>
      <c r="F23" s="167" t="s">
        <v>104</v>
      </c>
      <c r="G23" s="31"/>
      <c r="H23" s="32"/>
      <c r="I23" s="32"/>
      <c r="J23" s="112">
        <f>SUM(J19:J22)</f>
        <v>0</v>
      </c>
    </row>
    <row r="24" spans="1:10" ht="17.100000000000001" customHeight="1" x14ac:dyDescent="0.2">
      <c r="A24" s="75"/>
      <c r="B24" s="76"/>
      <c r="C24" s="76"/>
      <c r="D24" s="76"/>
      <c r="E24" s="76"/>
      <c r="F24" s="80"/>
      <c r="G24" s="31"/>
      <c r="H24" s="32"/>
      <c r="I24" s="81"/>
      <c r="J24" s="113"/>
    </row>
    <row r="25" spans="1:10" ht="17.100000000000001" customHeight="1" x14ac:dyDescent="0.2">
      <c r="A25" s="75"/>
      <c r="B25" s="76"/>
      <c r="C25" s="76"/>
      <c r="D25" s="76"/>
      <c r="E25" s="76"/>
      <c r="F25" s="77"/>
      <c r="G25" s="31"/>
      <c r="H25" s="32"/>
      <c r="I25" s="33"/>
      <c r="J25" s="112"/>
    </row>
    <row r="26" spans="1:10" s="37" customFormat="1" ht="17.100000000000001" customHeight="1" x14ac:dyDescent="0.2">
      <c r="A26" s="34"/>
      <c r="B26" s="35"/>
      <c r="C26" s="35"/>
      <c r="D26" s="35"/>
      <c r="E26" s="35"/>
      <c r="F26" s="35"/>
      <c r="G26" s="35"/>
      <c r="H26" s="36"/>
      <c r="I26" s="36"/>
      <c r="J26" s="114"/>
    </row>
    <row r="27" spans="1:10" s="37" customFormat="1" ht="20.100000000000001" customHeight="1" x14ac:dyDescent="0.2">
      <c r="A27" s="38"/>
      <c r="B27" s="39"/>
      <c r="C27" s="39"/>
      <c r="D27" s="39"/>
      <c r="E27" s="39"/>
      <c r="F27" s="40"/>
      <c r="G27" s="41"/>
      <c r="H27" s="42"/>
      <c r="I27" s="42"/>
      <c r="J27" s="115"/>
    </row>
    <row r="28" spans="1:10" s="37" customFormat="1" ht="20.100000000000001" customHeight="1" x14ac:dyDescent="0.2">
      <c r="A28" s="38"/>
      <c r="B28" s="39"/>
      <c r="C28" s="39"/>
      <c r="D28" s="39"/>
      <c r="E28" s="39"/>
      <c r="F28" s="40"/>
      <c r="G28" s="41"/>
      <c r="H28" s="42"/>
      <c r="I28" s="42"/>
      <c r="J28" s="115"/>
    </row>
    <row r="29" spans="1:10" s="37" customFormat="1" x14ac:dyDescent="0.2">
      <c r="A29" s="43" t="s">
        <v>3</v>
      </c>
      <c r="B29" s="44"/>
      <c r="C29" s="44"/>
      <c r="D29" s="44"/>
      <c r="E29" s="44"/>
      <c r="F29" s="45" t="s">
        <v>4</v>
      </c>
      <c r="G29" s="45" t="s">
        <v>5</v>
      </c>
      <c r="H29" s="46" t="s">
        <v>6</v>
      </c>
      <c r="I29" s="46" t="s">
        <v>7</v>
      </c>
      <c r="J29" s="116" t="s">
        <v>8</v>
      </c>
    </row>
    <row r="30" spans="1:10" x14ac:dyDescent="0.2">
      <c r="A30" s="47"/>
      <c r="B30" s="48"/>
      <c r="C30" s="48"/>
      <c r="D30" s="48"/>
      <c r="E30" s="48"/>
      <c r="F30" s="49"/>
      <c r="G30" s="50"/>
      <c r="H30" s="51"/>
      <c r="I30" s="52"/>
      <c r="J30" s="117"/>
    </row>
    <row r="31" spans="1:10" x14ac:dyDescent="0.2">
      <c r="A31" s="53" t="s">
        <v>28</v>
      </c>
      <c r="B31" s="48">
        <v>10</v>
      </c>
      <c r="C31" s="48"/>
      <c r="D31" s="48"/>
      <c r="E31" s="48"/>
      <c r="F31" s="54" t="s">
        <v>1</v>
      </c>
      <c r="G31" s="50"/>
      <c r="H31" s="51"/>
      <c r="I31" s="52"/>
      <c r="J31" s="117"/>
    </row>
    <row r="32" spans="1:10" ht="25.5" x14ac:dyDescent="0.2">
      <c r="A32" s="55" t="s">
        <v>29</v>
      </c>
      <c r="B32" s="48">
        <v>10</v>
      </c>
      <c r="C32" s="48">
        <v>11</v>
      </c>
      <c r="D32" s="48">
        <v>2</v>
      </c>
      <c r="E32" s="48">
        <v>2</v>
      </c>
      <c r="F32" s="65" t="s">
        <v>31</v>
      </c>
      <c r="G32" s="66" t="s">
        <v>26</v>
      </c>
      <c r="H32" s="51">
        <v>1110</v>
      </c>
      <c r="I32" s="52"/>
      <c r="J32" s="117">
        <f>H32*I32</f>
        <v>0</v>
      </c>
    </row>
    <row r="33" spans="1:12" x14ac:dyDescent="0.2">
      <c r="A33" s="55" t="s">
        <v>30</v>
      </c>
      <c r="B33" s="48">
        <v>10</v>
      </c>
      <c r="C33" s="48">
        <v>11</v>
      </c>
      <c r="D33" s="48">
        <v>2</v>
      </c>
      <c r="E33" s="48">
        <v>2</v>
      </c>
      <c r="F33" s="65" t="s">
        <v>32</v>
      </c>
      <c r="G33" s="50" t="s">
        <v>9</v>
      </c>
      <c r="H33" s="51">
        <v>35</v>
      </c>
      <c r="I33" s="52"/>
      <c r="J33" s="117">
        <f>H33*I33</f>
        <v>0</v>
      </c>
    </row>
    <row r="34" spans="1:12" x14ac:dyDescent="0.2">
      <c r="A34" s="55"/>
      <c r="B34" s="48"/>
      <c r="C34" s="48"/>
      <c r="D34" s="48"/>
      <c r="E34" s="48"/>
      <c r="F34" s="49"/>
      <c r="G34" s="50"/>
      <c r="H34" s="51"/>
      <c r="I34" s="52"/>
      <c r="J34" s="117"/>
    </row>
    <row r="35" spans="1:12" ht="38.25" x14ac:dyDescent="0.2">
      <c r="A35" s="55" t="s">
        <v>33</v>
      </c>
      <c r="B35" s="84">
        <v>10</v>
      </c>
      <c r="C35" s="84">
        <v>12</v>
      </c>
      <c r="D35" s="84">
        <v>3</v>
      </c>
      <c r="E35" s="84">
        <v>3</v>
      </c>
      <c r="F35" s="85" t="s">
        <v>10</v>
      </c>
      <c r="G35" s="86" t="s">
        <v>11</v>
      </c>
      <c r="H35" s="87">
        <v>1280</v>
      </c>
      <c r="I35" s="88"/>
      <c r="J35" s="118">
        <f>H35*I35</f>
        <v>0</v>
      </c>
    </row>
    <row r="36" spans="1:12" ht="13.5" thickBot="1" x14ac:dyDescent="0.25">
      <c r="A36" s="55"/>
      <c r="B36" s="48"/>
      <c r="C36" s="48"/>
      <c r="D36" s="48"/>
      <c r="E36" s="48"/>
      <c r="F36" s="49"/>
      <c r="G36" s="50"/>
      <c r="H36" s="51"/>
      <c r="I36" s="52"/>
      <c r="J36" s="117"/>
    </row>
    <row r="37" spans="1:12" ht="18" customHeight="1" thickTop="1" thickBot="1" x14ac:dyDescent="0.25">
      <c r="A37" s="56"/>
      <c r="B37" s="57"/>
      <c r="C37" s="57"/>
      <c r="D37" s="57"/>
      <c r="E37" s="57"/>
      <c r="F37" s="58" t="s">
        <v>12</v>
      </c>
      <c r="G37" s="59"/>
      <c r="H37" s="60"/>
      <c r="I37" s="61"/>
      <c r="J37" s="119">
        <f>SUM(J32:J36)</f>
        <v>0</v>
      </c>
    </row>
    <row r="38" spans="1:12" ht="13.5" thickTop="1" x14ac:dyDescent="0.2">
      <c r="A38" s="47"/>
      <c r="B38" s="48"/>
      <c r="C38" s="48"/>
      <c r="D38" s="48"/>
      <c r="E38" s="48"/>
      <c r="F38" s="49"/>
      <c r="G38" s="50"/>
      <c r="H38" s="51"/>
      <c r="I38" s="52"/>
      <c r="J38" s="117"/>
    </row>
    <row r="39" spans="1:12" x14ac:dyDescent="0.2">
      <c r="A39" s="63" t="s">
        <v>34</v>
      </c>
      <c r="B39" s="48">
        <v>11</v>
      </c>
      <c r="C39" s="48"/>
      <c r="D39" s="48"/>
      <c r="E39" s="48"/>
      <c r="F39" s="54" t="s">
        <v>2</v>
      </c>
      <c r="G39" s="50"/>
      <c r="H39" s="51"/>
      <c r="I39" s="52"/>
      <c r="J39" s="117"/>
    </row>
    <row r="40" spans="1:12" x14ac:dyDescent="0.2">
      <c r="A40" s="63"/>
      <c r="B40" s="48"/>
      <c r="C40" s="48"/>
      <c r="D40" s="48"/>
      <c r="E40" s="48"/>
      <c r="F40" s="65"/>
      <c r="G40" s="50"/>
      <c r="H40" s="51"/>
      <c r="I40" s="52"/>
      <c r="J40" s="117"/>
    </row>
    <row r="41" spans="1:12" ht="25.5" x14ac:dyDescent="0.2">
      <c r="A41" s="64" t="s">
        <v>15</v>
      </c>
      <c r="B41" s="48"/>
      <c r="C41" s="48"/>
      <c r="D41" s="48"/>
      <c r="E41" s="48"/>
      <c r="F41" s="65" t="s">
        <v>57</v>
      </c>
      <c r="G41" s="66" t="s">
        <v>13</v>
      </c>
      <c r="H41" s="51">
        <v>1558</v>
      </c>
      <c r="I41" s="52"/>
      <c r="J41" s="117">
        <f>H41*I41</f>
        <v>0</v>
      </c>
      <c r="L41" s="11"/>
    </row>
    <row r="42" spans="1:12" x14ac:dyDescent="0.2">
      <c r="A42" s="64"/>
      <c r="B42" s="48"/>
      <c r="C42" s="48"/>
      <c r="D42" s="48"/>
      <c r="E42" s="48"/>
      <c r="F42" s="65"/>
      <c r="G42" s="50"/>
      <c r="H42" s="51"/>
      <c r="I42" s="52"/>
      <c r="J42" s="117"/>
    </row>
    <row r="43" spans="1:12" ht="38.25" x14ac:dyDescent="0.2">
      <c r="A43" s="64" t="s">
        <v>16</v>
      </c>
      <c r="B43" s="48"/>
      <c r="C43" s="48"/>
      <c r="D43" s="48"/>
      <c r="E43" s="48"/>
      <c r="F43" s="135" t="s">
        <v>71</v>
      </c>
      <c r="G43" s="66" t="s">
        <v>13</v>
      </c>
      <c r="H43" s="73">
        <v>582</v>
      </c>
      <c r="I43" s="52"/>
      <c r="J43" s="117">
        <f>H43*I43</f>
        <v>0</v>
      </c>
      <c r="L43" s="12"/>
    </row>
    <row r="44" spans="1:12" x14ac:dyDescent="0.2">
      <c r="A44" s="72"/>
      <c r="B44" s="48"/>
      <c r="C44" s="48"/>
      <c r="D44" s="48"/>
      <c r="E44" s="48"/>
      <c r="F44" s="65"/>
      <c r="G44" s="66"/>
      <c r="H44" s="73"/>
      <c r="I44" s="52"/>
      <c r="J44" s="117"/>
      <c r="L44" s="12"/>
    </row>
    <row r="45" spans="1:12" ht="25.5" x14ac:dyDescent="0.2">
      <c r="A45" s="64" t="s">
        <v>19</v>
      </c>
      <c r="B45" s="48"/>
      <c r="C45" s="48"/>
      <c r="D45" s="48"/>
      <c r="E45" s="48"/>
      <c r="F45" s="135" t="s">
        <v>72</v>
      </c>
      <c r="G45" s="66" t="s">
        <v>13</v>
      </c>
      <c r="H45" s="73">
        <v>285</v>
      </c>
      <c r="I45" s="52"/>
      <c r="J45" s="117">
        <f>H45*I45</f>
        <v>0</v>
      </c>
      <c r="L45" s="12"/>
    </row>
    <row r="46" spans="1:12" x14ac:dyDescent="0.2">
      <c r="A46" s="72"/>
      <c r="B46" s="48"/>
      <c r="C46" s="48"/>
      <c r="D46" s="48"/>
      <c r="E46" s="48"/>
      <c r="F46" s="65"/>
      <c r="G46" s="66"/>
      <c r="H46" s="73"/>
      <c r="I46" s="52"/>
      <c r="J46" s="117"/>
      <c r="L46" s="12"/>
    </row>
    <row r="47" spans="1:12" ht="51" x14ac:dyDescent="0.2">
      <c r="A47" s="136" t="s">
        <v>22</v>
      </c>
      <c r="B47" s="48"/>
      <c r="C47" s="48"/>
      <c r="D47" s="48"/>
      <c r="E47" s="48"/>
      <c r="F47" s="135" t="s">
        <v>86</v>
      </c>
      <c r="G47" s="66" t="s">
        <v>13</v>
      </c>
      <c r="H47" s="73">
        <v>95</v>
      </c>
      <c r="I47" s="52"/>
      <c r="J47" s="117">
        <f>H47*I47</f>
        <v>0</v>
      </c>
      <c r="L47" s="12"/>
    </row>
    <row r="48" spans="1:12" x14ac:dyDescent="0.2">
      <c r="A48" s="72"/>
      <c r="B48" s="48"/>
      <c r="C48" s="48"/>
      <c r="D48" s="48"/>
      <c r="E48" s="48"/>
      <c r="F48" s="65"/>
      <c r="G48" s="66"/>
      <c r="H48" s="73"/>
      <c r="I48" s="52"/>
      <c r="J48" s="117"/>
      <c r="L48" s="12"/>
    </row>
    <row r="49" spans="1:12" ht="38.25" customHeight="1" x14ac:dyDescent="0.2">
      <c r="A49" s="136" t="s">
        <v>35</v>
      </c>
      <c r="B49" s="48"/>
      <c r="C49" s="48"/>
      <c r="D49" s="48"/>
      <c r="E49" s="48"/>
      <c r="F49" s="135" t="s">
        <v>95</v>
      </c>
      <c r="G49" s="66" t="s">
        <v>13</v>
      </c>
      <c r="H49" s="73">
        <v>360</v>
      </c>
      <c r="I49" s="52"/>
      <c r="J49" s="117">
        <f>H49*I49</f>
        <v>0</v>
      </c>
      <c r="L49" s="12"/>
    </row>
    <row r="50" spans="1:12" x14ac:dyDescent="0.2">
      <c r="A50" s="72"/>
      <c r="B50" s="48"/>
      <c r="C50" s="48"/>
      <c r="D50" s="48"/>
      <c r="E50" s="48"/>
      <c r="F50" s="65"/>
      <c r="G50" s="66"/>
      <c r="H50" s="73"/>
      <c r="I50" s="52"/>
      <c r="J50" s="117"/>
      <c r="L50" s="12"/>
    </row>
    <row r="51" spans="1:12" ht="79.5" customHeight="1" x14ac:dyDescent="0.2">
      <c r="A51" s="136" t="s">
        <v>62</v>
      </c>
      <c r="B51" s="48"/>
      <c r="C51" s="48"/>
      <c r="D51" s="48"/>
      <c r="E51" s="48"/>
      <c r="F51" s="135" t="s">
        <v>96</v>
      </c>
      <c r="G51" s="66" t="s">
        <v>13</v>
      </c>
      <c r="H51" s="73">
        <v>235</v>
      </c>
      <c r="I51" s="52"/>
      <c r="J51" s="117">
        <f>H51*I51</f>
        <v>0</v>
      </c>
      <c r="L51" s="12"/>
    </row>
    <row r="52" spans="1:12" x14ac:dyDescent="0.2">
      <c r="A52" s="64"/>
      <c r="B52" s="48"/>
      <c r="C52" s="48"/>
      <c r="D52" s="48"/>
      <c r="E52" s="48"/>
      <c r="F52" s="65"/>
      <c r="G52" s="50"/>
      <c r="H52" s="51"/>
      <c r="I52" s="52"/>
      <c r="J52" s="117"/>
    </row>
    <row r="53" spans="1:12" ht="25.5" x14ac:dyDescent="0.2">
      <c r="A53" s="136" t="s">
        <v>89</v>
      </c>
      <c r="B53" s="48"/>
      <c r="C53" s="48"/>
      <c r="D53" s="48"/>
      <c r="E53" s="48"/>
      <c r="F53" s="135" t="s">
        <v>87</v>
      </c>
      <c r="G53" s="66" t="s">
        <v>13</v>
      </c>
      <c r="H53" s="73">
        <v>95</v>
      </c>
      <c r="I53" s="52"/>
      <c r="J53" s="117">
        <f>H53*I53</f>
        <v>0</v>
      </c>
      <c r="L53" s="12"/>
    </row>
    <row r="54" spans="1:12" x14ac:dyDescent="0.2">
      <c r="A54" s="64"/>
      <c r="B54" s="48"/>
      <c r="C54" s="48"/>
      <c r="D54" s="48"/>
      <c r="E54" s="48"/>
      <c r="F54" s="65"/>
      <c r="G54" s="50"/>
      <c r="H54" s="51"/>
      <c r="I54" s="52"/>
      <c r="J54" s="117"/>
    </row>
    <row r="55" spans="1:12" ht="25.5" x14ac:dyDescent="0.2">
      <c r="A55" s="136" t="s">
        <v>90</v>
      </c>
      <c r="B55" s="48"/>
      <c r="C55" s="48"/>
      <c r="D55" s="48"/>
      <c r="E55" s="48"/>
      <c r="F55" s="135" t="s">
        <v>88</v>
      </c>
      <c r="G55" s="66" t="s">
        <v>13</v>
      </c>
      <c r="H55" s="73">
        <v>125</v>
      </c>
      <c r="I55" s="52"/>
      <c r="J55" s="117">
        <f>H55*I55</f>
        <v>0</v>
      </c>
      <c r="L55" s="12"/>
    </row>
    <row r="56" spans="1:12" x14ac:dyDescent="0.2">
      <c r="A56" s="64"/>
      <c r="B56" s="48"/>
      <c r="C56" s="48"/>
      <c r="D56" s="48"/>
      <c r="E56" s="48"/>
      <c r="F56" s="65"/>
      <c r="G56" s="50"/>
      <c r="H56" s="51"/>
      <c r="I56" s="52"/>
      <c r="J56" s="117"/>
    </row>
    <row r="57" spans="1:12" ht="39" thickBot="1" x14ac:dyDescent="0.25">
      <c r="A57" s="136" t="s">
        <v>91</v>
      </c>
      <c r="B57" s="48"/>
      <c r="C57" s="48"/>
      <c r="D57" s="48"/>
      <c r="E57" s="48"/>
      <c r="F57" s="135" t="s">
        <v>92</v>
      </c>
      <c r="G57" s="134" t="s">
        <v>11</v>
      </c>
      <c r="H57" s="73">
        <v>960</v>
      </c>
      <c r="I57" s="52"/>
      <c r="J57" s="117">
        <f>H57*I57</f>
        <v>0</v>
      </c>
      <c r="L57" s="12"/>
    </row>
    <row r="58" spans="1:12" ht="18" customHeight="1" thickTop="1" thickBot="1" x14ac:dyDescent="0.25">
      <c r="A58" s="56"/>
      <c r="B58" s="57"/>
      <c r="C58" s="57"/>
      <c r="D58" s="57"/>
      <c r="E58" s="57"/>
      <c r="F58" s="58" t="s">
        <v>14</v>
      </c>
      <c r="G58" s="59"/>
      <c r="H58" s="60"/>
      <c r="I58" s="61"/>
      <c r="J58" s="119">
        <f>SUM(J41:J57)</f>
        <v>0</v>
      </c>
    </row>
    <row r="59" spans="1:12" ht="13.5" thickTop="1" x14ac:dyDescent="0.2">
      <c r="A59" s="136"/>
      <c r="B59" s="48"/>
      <c r="C59" s="48"/>
      <c r="D59" s="48"/>
      <c r="E59" s="48"/>
      <c r="F59" s="135"/>
      <c r="G59" s="66"/>
      <c r="H59" s="73"/>
      <c r="I59" s="52"/>
      <c r="J59" s="117"/>
      <c r="L59" s="12"/>
    </row>
    <row r="60" spans="1:12" x14ac:dyDescent="0.2">
      <c r="A60" s="63" t="s">
        <v>36</v>
      </c>
      <c r="B60" s="48"/>
      <c r="C60" s="48"/>
      <c r="D60" s="48"/>
      <c r="E60" s="48"/>
      <c r="F60" s="54" t="s">
        <v>24</v>
      </c>
      <c r="G60" s="50"/>
      <c r="H60" s="51"/>
      <c r="I60" s="52"/>
      <c r="J60" s="117"/>
    </row>
    <row r="61" spans="1:12" x14ac:dyDescent="0.2">
      <c r="A61" s="63"/>
      <c r="B61" s="48"/>
      <c r="C61" s="48"/>
      <c r="D61" s="48"/>
      <c r="E61" s="48"/>
      <c r="F61" s="54"/>
      <c r="G61" s="50"/>
      <c r="H61" s="51"/>
      <c r="I61" s="52"/>
      <c r="J61" s="117"/>
    </row>
    <row r="62" spans="1:12" ht="38.25" x14ac:dyDescent="0.2">
      <c r="A62" s="64" t="s">
        <v>51</v>
      </c>
      <c r="B62" s="48"/>
      <c r="C62" s="48"/>
      <c r="D62" s="48"/>
      <c r="E62" s="48"/>
      <c r="F62" s="135" t="s">
        <v>78</v>
      </c>
      <c r="G62" s="66" t="s">
        <v>11</v>
      </c>
      <c r="H62" s="51">
        <v>410</v>
      </c>
      <c r="I62" s="52"/>
      <c r="J62" s="117">
        <f>H62*I62</f>
        <v>0</v>
      </c>
      <c r="L62" s="11"/>
    </row>
    <row r="63" spans="1:12" x14ac:dyDescent="0.2">
      <c r="A63" s="64"/>
      <c r="B63" s="48"/>
      <c r="C63" s="48"/>
      <c r="D63" s="48"/>
      <c r="E63" s="48"/>
      <c r="F63" s="65"/>
      <c r="G63" s="50"/>
      <c r="H63" s="51"/>
      <c r="I63" s="52"/>
      <c r="J63" s="117"/>
    </row>
    <row r="64" spans="1:12" ht="51" x14ac:dyDescent="0.2">
      <c r="A64" s="64" t="s">
        <v>52</v>
      </c>
      <c r="B64" s="48"/>
      <c r="C64" s="48"/>
      <c r="D64" s="48"/>
      <c r="E64" s="48"/>
      <c r="F64" s="135" t="s">
        <v>77</v>
      </c>
      <c r="G64" s="66" t="s">
        <v>11</v>
      </c>
      <c r="H64" s="73">
        <v>1250</v>
      </c>
      <c r="I64" s="52"/>
      <c r="J64" s="117">
        <f>H64*I64</f>
        <v>0</v>
      </c>
      <c r="L64" s="12"/>
    </row>
    <row r="65" spans="1:12" x14ac:dyDescent="0.2">
      <c r="A65" s="64"/>
      <c r="B65" s="48"/>
      <c r="C65" s="48"/>
      <c r="D65" s="48"/>
      <c r="E65" s="48"/>
      <c r="F65" s="135"/>
      <c r="G65" s="66"/>
      <c r="H65" s="73"/>
      <c r="I65" s="52"/>
      <c r="J65" s="117"/>
      <c r="L65" s="12"/>
    </row>
    <row r="66" spans="1:12" ht="51" x14ac:dyDescent="0.2">
      <c r="A66" s="136" t="s">
        <v>73</v>
      </c>
      <c r="B66" s="48"/>
      <c r="C66" s="48"/>
      <c r="D66" s="48"/>
      <c r="E66" s="48"/>
      <c r="F66" s="135" t="s">
        <v>76</v>
      </c>
      <c r="G66" s="66" t="s">
        <v>11</v>
      </c>
      <c r="H66" s="73">
        <v>865</v>
      </c>
      <c r="I66" s="52"/>
      <c r="J66" s="117">
        <f>H66*I66</f>
        <v>0</v>
      </c>
      <c r="L66" s="12"/>
    </row>
    <row r="67" spans="1:12" x14ac:dyDescent="0.2">
      <c r="A67" s="64"/>
      <c r="B67" s="48"/>
      <c r="C67" s="48"/>
      <c r="D67" s="48"/>
      <c r="E67" s="48"/>
      <c r="F67" s="135"/>
      <c r="G67" s="66"/>
      <c r="H67" s="73"/>
      <c r="I67" s="52"/>
      <c r="J67" s="117"/>
      <c r="L67" s="12"/>
    </row>
    <row r="68" spans="1:12" ht="51.75" thickBot="1" x14ac:dyDescent="0.25">
      <c r="A68" s="136" t="s">
        <v>74</v>
      </c>
      <c r="B68" s="48"/>
      <c r="C68" s="48"/>
      <c r="D68" s="48"/>
      <c r="E68" s="48"/>
      <c r="F68" s="135" t="s">
        <v>75</v>
      </c>
      <c r="G68" s="66" t="s">
        <v>11</v>
      </c>
      <c r="H68" s="73">
        <v>935</v>
      </c>
      <c r="I68" s="52"/>
      <c r="J68" s="117">
        <f>H68*I68</f>
        <v>0</v>
      </c>
      <c r="L68" s="12"/>
    </row>
    <row r="69" spans="1:12" ht="16.5" customHeight="1" thickTop="1" thickBot="1" x14ac:dyDescent="0.25">
      <c r="A69" s="56"/>
      <c r="B69" s="57"/>
      <c r="C69" s="57"/>
      <c r="D69" s="57"/>
      <c r="E69" s="57"/>
      <c r="F69" s="58" t="s">
        <v>25</v>
      </c>
      <c r="G69" s="59"/>
      <c r="H69" s="60"/>
      <c r="I69" s="61"/>
      <c r="J69" s="119">
        <f>SUM(J62:J68)</f>
        <v>0</v>
      </c>
    </row>
    <row r="70" spans="1:12" ht="18" customHeight="1" thickTop="1" x14ac:dyDescent="0.2">
      <c r="A70" s="47"/>
      <c r="B70" s="48"/>
      <c r="C70" s="48"/>
      <c r="D70" s="48"/>
      <c r="E70" s="48"/>
      <c r="F70" s="89"/>
      <c r="G70" s="50"/>
      <c r="H70" s="51"/>
      <c r="I70" s="52"/>
      <c r="J70" s="120"/>
    </row>
    <row r="71" spans="1:12" x14ac:dyDescent="0.2">
      <c r="A71" s="63" t="s">
        <v>39</v>
      </c>
      <c r="B71" s="48">
        <v>11</v>
      </c>
      <c r="C71" s="48"/>
      <c r="D71" s="48"/>
      <c r="E71" s="48"/>
      <c r="F71" s="54" t="s">
        <v>37</v>
      </c>
      <c r="G71" s="50"/>
      <c r="H71" s="51"/>
      <c r="I71" s="52"/>
      <c r="J71" s="117"/>
    </row>
    <row r="72" spans="1:12" x14ac:dyDescent="0.2">
      <c r="A72" s="63"/>
      <c r="B72" s="48"/>
      <c r="C72" s="48"/>
      <c r="D72" s="48"/>
      <c r="E72" s="48"/>
      <c r="F72" s="65"/>
      <c r="G72" s="50"/>
      <c r="H72" s="51"/>
      <c r="I72" s="52"/>
      <c r="J72" s="117"/>
    </row>
    <row r="73" spans="1:12" ht="51" x14ac:dyDescent="0.2">
      <c r="A73" s="64" t="s">
        <v>40</v>
      </c>
      <c r="B73" s="48"/>
      <c r="C73" s="48"/>
      <c r="D73" s="48"/>
      <c r="E73" s="48"/>
      <c r="F73" s="135" t="s">
        <v>79</v>
      </c>
      <c r="G73" s="66" t="s">
        <v>13</v>
      </c>
      <c r="H73" s="51">
        <v>850</v>
      </c>
      <c r="I73" s="52"/>
      <c r="J73" s="117">
        <f>H73*I73</f>
        <v>0</v>
      </c>
      <c r="L73" s="11"/>
    </row>
    <row r="74" spans="1:12" x14ac:dyDescent="0.2">
      <c r="A74" s="64"/>
      <c r="B74" s="48"/>
      <c r="C74" s="48"/>
      <c r="D74" s="48"/>
      <c r="E74" s="48"/>
      <c r="F74" s="65"/>
      <c r="G74" s="50"/>
      <c r="H74" s="51"/>
      <c r="I74" s="52"/>
      <c r="J74" s="117"/>
    </row>
    <row r="75" spans="1:12" ht="76.5" x14ac:dyDescent="0.2">
      <c r="A75" s="64" t="s">
        <v>41</v>
      </c>
      <c r="B75" s="48"/>
      <c r="C75" s="48"/>
      <c r="D75" s="48"/>
      <c r="E75" s="48"/>
      <c r="F75" s="135" t="s">
        <v>81</v>
      </c>
      <c r="G75" s="134" t="s">
        <v>9</v>
      </c>
      <c r="H75" s="73">
        <v>2655</v>
      </c>
      <c r="I75" s="52"/>
      <c r="J75" s="117">
        <f>H75*I75</f>
        <v>0</v>
      </c>
      <c r="L75" s="12"/>
    </row>
    <row r="76" spans="1:12" x14ac:dyDescent="0.2">
      <c r="A76" s="64"/>
      <c r="B76" s="48"/>
      <c r="C76" s="48"/>
      <c r="D76" s="48"/>
      <c r="E76" s="48"/>
      <c r="F76" s="65"/>
      <c r="G76" s="50"/>
      <c r="H76" s="51"/>
      <c r="I76" s="52"/>
      <c r="J76" s="117"/>
    </row>
    <row r="77" spans="1:12" ht="38.25" x14ac:dyDescent="0.2">
      <c r="A77" s="64" t="s">
        <v>42</v>
      </c>
      <c r="B77" s="48">
        <v>11</v>
      </c>
      <c r="C77" s="48">
        <v>15</v>
      </c>
      <c r="D77" s="48">
        <v>15</v>
      </c>
      <c r="E77" s="48">
        <v>15</v>
      </c>
      <c r="F77" s="137" t="s">
        <v>80</v>
      </c>
      <c r="G77" s="66" t="s">
        <v>13</v>
      </c>
      <c r="H77" s="51">
        <v>852</v>
      </c>
      <c r="I77" s="52"/>
      <c r="J77" s="117">
        <f>H77*I77</f>
        <v>0</v>
      </c>
    </row>
    <row r="78" spans="1:12" x14ac:dyDescent="0.2">
      <c r="A78" s="64"/>
      <c r="B78" s="48"/>
      <c r="C78" s="48"/>
      <c r="D78" s="48"/>
      <c r="E78" s="48"/>
      <c r="F78" s="65"/>
      <c r="G78" s="50"/>
      <c r="H78" s="51"/>
      <c r="I78" s="52"/>
      <c r="J78" s="117"/>
    </row>
    <row r="79" spans="1:12" ht="25.5" x14ac:dyDescent="0.2">
      <c r="A79" s="64" t="s">
        <v>43</v>
      </c>
      <c r="B79" s="48">
        <v>11</v>
      </c>
      <c r="C79" s="48">
        <v>15</v>
      </c>
      <c r="D79" s="48">
        <v>15</v>
      </c>
      <c r="E79" s="48">
        <v>15</v>
      </c>
      <c r="F79" s="65" t="s">
        <v>38</v>
      </c>
      <c r="G79" s="134" t="s">
        <v>23</v>
      </c>
      <c r="H79" s="51">
        <v>54250</v>
      </c>
      <c r="I79" s="52"/>
      <c r="J79" s="117">
        <f>H79*I79</f>
        <v>0</v>
      </c>
    </row>
    <row r="80" spans="1:12" ht="13.5" thickBot="1" x14ac:dyDescent="0.25">
      <c r="A80" s="64"/>
      <c r="B80" s="48"/>
      <c r="C80" s="48"/>
      <c r="D80" s="48"/>
      <c r="E80" s="48"/>
      <c r="F80" s="65"/>
      <c r="G80" s="50"/>
      <c r="H80" s="51"/>
      <c r="I80" s="52"/>
      <c r="J80" s="117"/>
    </row>
    <row r="81" spans="1:12" ht="18" customHeight="1" thickTop="1" thickBot="1" x14ac:dyDescent="0.25">
      <c r="A81" s="56"/>
      <c r="B81" s="57"/>
      <c r="C81" s="57"/>
      <c r="D81" s="57"/>
      <c r="E81" s="57"/>
      <c r="F81" s="58" t="s">
        <v>44</v>
      </c>
      <c r="G81" s="59"/>
      <c r="H81" s="60"/>
      <c r="I81" s="61"/>
      <c r="J81" s="119">
        <f>SUM(J73:J79)</f>
        <v>0</v>
      </c>
    </row>
    <row r="82" spans="1:12" ht="18" customHeight="1" thickTop="1" x14ac:dyDescent="0.2">
      <c r="A82" s="47"/>
      <c r="B82" s="48"/>
      <c r="C82" s="48"/>
      <c r="D82" s="48"/>
      <c r="E82" s="48"/>
      <c r="F82" s="89"/>
      <c r="G82" s="50"/>
      <c r="H82" s="51"/>
      <c r="I82" s="52"/>
      <c r="J82" s="120"/>
    </row>
    <row r="83" spans="1:12" x14ac:dyDescent="0.2">
      <c r="A83" s="63" t="s">
        <v>45</v>
      </c>
      <c r="B83" s="48">
        <v>11</v>
      </c>
      <c r="C83" s="48"/>
      <c r="D83" s="48"/>
      <c r="E83" s="48"/>
      <c r="F83" s="54" t="s">
        <v>46</v>
      </c>
      <c r="G83" s="50"/>
      <c r="H83" s="51"/>
      <c r="I83" s="52"/>
      <c r="J83" s="117"/>
    </row>
    <row r="84" spans="1:12" ht="69.75" customHeight="1" x14ac:dyDescent="0.2">
      <c r="A84" s="63"/>
      <c r="B84" s="48"/>
      <c r="C84" s="48"/>
      <c r="D84" s="48"/>
      <c r="E84" s="48"/>
      <c r="F84" s="135" t="s">
        <v>85</v>
      </c>
      <c r="G84" s="50"/>
      <c r="H84" s="51"/>
      <c r="I84" s="52"/>
      <c r="J84" s="117"/>
    </row>
    <row r="85" spans="1:12" x14ac:dyDescent="0.2">
      <c r="A85" s="63"/>
      <c r="B85" s="48"/>
      <c r="C85" s="48"/>
      <c r="D85" s="48"/>
      <c r="E85" s="48"/>
      <c r="F85" s="135"/>
      <c r="G85" s="50"/>
      <c r="H85" s="51"/>
      <c r="I85" s="52"/>
      <c r="J85" s="117"/>
    </row>
    <row r="86" spans="1:12" ht="51" x14ac:dyDescent="0.2">
      <c r="A86" s="64" t="s">
        <v>47</v>
      </c>
      <c r="B86" s="48"/>
      <c r="C86" s="48"/>
      <c r="D86" s="48"/>
      <c r="E86" s="48"/>
      <c r="F86" s="135" t="s">
        <v>82</v>
      </c>
      <c r="G86" s="66" t="s">
        <v>11</v>
      </c>
      <c r="H86" s="51">
        <v>786</v>
      </c>
      <c r="I86" s="52"/>
      <c r="J86" s="117">
        <f>H86*I86</f>
        <v>0</v>
      </c>
      <c r="L86" s="11"/>
    </row>
    <row r="87" spans="1:12" x14ac:dyDescent="0.2">
      <c r="A87" s="64"/>
      <c r="B87" s="48"/>
      <c r="C87" s="48"/>
      <c r="D87" s="48"/>
      <c r="E87" s="48"/>
      <c r="F87" s="65"/>
      <c r="G87" s="66"/>
      <c r="H87" s="51"/>
      <c r="I87" s="52"/>
      <c r="J87" s="117"/>
      <c r="L87" s="11"/>
    </row>
    <row r="88" spans="1:12" ht="25.5" x14ac:dyDescent="0.2">
      <c r="A88" s="64"/>
      <c r="B88" s="48"/>
      <c r="C88" s="48"/>
      <c r="D88" s="48"/>
      <c r="E88" s="48"/>
      <c r="F88" s="62" t="s">
        <v>69</v>
      </c>
      <c r="G88" s="50"/>
      <c r="H88" s="51"/>
      <c r="I88" s="52"/>
      <c r="J88" s="117"/>
    </row>
    <row r="89" spans="1:12" x14ac:dyDescent="0.2">
      <c r="A89" s="64"/>
      <c r="B89" s="48"/>
      <c r="C89" s="48"/>
      <c r="D89" s="48"/>
      <c r="E89" s="48"/>
      <c r="F89" s="65"/>
      <c r="G89" s="50"/>
      <c r="H89" s="51"/>
      <c r="I89" s="52"/>
      <c r="J89" s="117"/>
    </row>
    <row r="90" spans="1:12" ht="38.25" x14ac:dyDescent="0.2">
      <c r="A90" s="64" t="s">
        <v>48</v>
      </c>
      <c r="B90" s="48"/>
      <c r="C90" s="48"/>
      <c r="D90" s="48"/>
      <c r="E90" s="48"/>
      <c r="F90" s="135" t="s">
        <v>83</v>
      </c>
      <c r="G90" s="66" t="s">
        <v>13</v>
      </c>
      <c r="H90" s="51">
        <v>162</v>
      </c>
      <c r="I90" s="52"/>
      <c r="J90" s="117">
        <f>H90*I90</f>
        <v>0</v>
      </c>
      <c r="L90" s="11"/>
    </row>
    <row r="91" spans="1:12" x14ac:dyDescent="0.2">
      <c r="A91" s="64"/>
      <c r="B91" s="48"/>
      <c r="C91" s="48"/>
      <c r="D91" s="48"/>
      <c r="E91" s="48"/>
      <c r="F91" s="65"/>
      <c r="G91" s="66"/>
      <c r="H91" s="51"/>
      <c r="I91" s="52"/>
      <c r="J91" s="117"/>
      <c r="L91" s="11"/>
    </row>
    <row r="92" spans="1:12" ht="25.5" x14ac:dyDescent="0.2">
      <c r="A92" s="64" t="s">
        <v>49</v>
      </c>
      <c r="B92" s="48">
        <v>11</v>
      </c>
      <c r="C92" s="48">
        <v>15</v>
      </c>
      <c r="D92" s="48">
        <v>15</v>
      </c>
      <c r="E92" s="48">
        <v>15</v>
      </c>
      <c r="F92" s="65" t="s">
        <v>70</v>
      </c>
      <c r="G92" s="66" t="s">
        <v>13</v>
      </c>
      <c r="H92" s="51">
        <v>230</v>
      </c>
      <c r="I92" s="52"/>
      <c r="J92" s="117">
        <f>H92*I92</f>
        <v>0</v>
      </c>
    </row>
    <row r="93" spans="1:12" x14ac:dyDescent="0.2">
      <c r="A93" s="64"/>
      <c r="B93" s="48"/>
      <c r="C93" s="48"/>
      <c r="D93" s="48"/>
      <c r="E93" s="48"/>
      <c r="F93" s="65"/>
      <c r="G93" s="66"/>
      <c r="H93" s="51"/>
      <c r="I93" s="52"/>
      <c r="J93" s="117"/>
      <c r="L93" s="11"/>
    </row>
    <row r="94" spans="1:12" ht="51" x14ac:dyDescent="0.2">
      <c r="A94" s="64" t="s">
        <v>50</v>
      </c>
      <c r="B94" s="48"/>
      <c r="C94" s="48"/>
      <c r="D94" s="48"/>
      <c r="E94" s="48"/>
      <c r="F94" s="135" t="s">
        <v>84</v>
      </c>
      <c r="G94" s="66" t="s">
        <v>11</v>
      </c>
      <c r="H94" s="51">
        <v>428</v>
      </c>
      <c r="I94" s="52"/>
      <c r="J94" s="117">
        <f>H94*I94</f>
        <v>0</v>
      </c>
      <c r="L94" s="11"/>
    </row>
    <row r="95" spans="1:12" x14ac:dyDescent="0.2">
      <c r="A95" s="72"/>
      <c r="B95" s="48"/>
      <c r="C95" s="48"/>
      <c r="D95" s="48"/>
      <c r="E95" s="48"/>
      <c r="F95" s="65"/>
      <c r="G95" s="66"/>
      <c r="H95" s="73"/>
      <c r="I95" s="52"/>
      <c r="J95" s="117"/>
      <c r="L95" s="12"/>
    </row>
    <row r="96" spans="1:12" ht="51" x14ac:dyDescent="0.2">
      <c r="A96" s="64" t="s">
        <v>53</v>
      </c>
      <c r="B96" s="48">
        <v>11</v>
      </c>
      <c r="C96" s="48">
        <v>15</v>
      </c>
      <c r="D96" s="48">
        <v>15</v>
      </c>
      <c r="E96" s="48">
        <v>15</v>
      </c>
      <c r="F96" s="65" t="s">
        <v>60</v>
      </c>
      <c r="G96" s="66" t="s">
        <v>13</v>
      </c>
      <c r="H96" s="51">
        <v>342</v>
      </c>
      <c r="I96" s="52"/>
      <c r="J96" s="117">
        <f>H96*I96</f>
        <v>0</v>
      </c>
    </row>
    <row r="97" spans="1:10" x14ac:dyDescent="0.2">
      <c r="A97" s="64"/>
      <c r="B97" s="48"/>
      <c r="C97" s="48"/>
      <c r="D97" s="48"/>
      <c r="E97" s="48"/>
      <c r="F97" s="65"/>
      <c r="G97" s="66"/>
      <c r="H97" s="51"/>
      <c r="I97" s="52"/>
      <c r="J97" s="117"/>
    </row>
    <row r="98" spans="1:10" x14ac:dyDescent="0.2">
      <c r="A98" s="64"/>
      <c r="B98" s="48"/>
      <c r="C98" s="48"/>
      <c r="D98" s="48"/>
      <c r="E98" s="48"/>
      <c r="F98" s="62" t="s">
        <v>61</v>
      </c>
      <c r="G98" s="50"/>
      <c r="H98" s="51"/>
      <c r="I98" s="52"/>
      <c r="J98" s="117"/>
    </row>
    <row r="99" spans="1:10" x14ac:dyDescent="0.2">
      <c r="A99" s="64"/>
      <c r="B99" s="48"/>
      <c r="C99" s="48"/>
      <c r="D99" s="48"/>
      <c r="E99" s="48"/>
      <c r="F99" s="65"/>
      <c r="G99" s="50"/>
      <c r="H99" s="51"/>
      <c r="I99" s="52"/>
      <c r="J99" s="117"/>
    </row>
    <row r="100" spans="1:10" ht="38.25" x14ac:dyDescent="0.2">
      <c r="A100" s="64" t="s">
        <v>54</v>
      </c>
      <c r="B100" s="48">
        <v>11</v>
      </c>
      <c r="C100" s="48">
        <v>15</v>
      </c>
      <c r="D100" s="48">
        <v>15</v>
      </c>
      <c r="E100" s="48">
        <v>15</v>
      </c>
      <c r="F100" s="65" t="s">
        <v>58</v>
      </c>
      <c r="G100" s="66" t="s">
        <v>13</v>
      </c>
      <c r="H100" s="51">
        <v>75</v>
      </c>
      <c r="I100" s="52"/>
      <c r="J100" s="117">
        <f>H100*I100</f>
        <v>0</v>
      </c>
    </row>
    <row r="101" spans="1:10" ht="13.5" thickBot="1" x14ac:dyDescent="0.25">
      <c r="A101" s="64"/>
      <c r="B101" s="48"/>
      <c r="C101" s="48"/>
      <c r="D101" s="48"/>
      <c r="E101" s="48"/>
      <c r="F101" s="65"/>
      <c r="G101" s="66"/>
      <c r="H101" s="51"/>
      <c r="I101" s="52"/>
      <c r="J101" s="117"/>
    </row>
    <row r="102" spans="1:10" ht="18" customHeight="1" thickTop="1" thickBot="1" x14ac:dyDescent="0.25">
      <c r="A102" s="56"/>
      <c r="B102" s="57"/>
      <c r="C102" s="57"/>
      <c r="D102" s="57"/>
      <c r="E102" s="57"/>
      <c r="F102" s="58" t="s">
        <v>56</v>
      </c>
      <c r="G102" s="59"/>
      <c r="H102" s="60"/>
      <c r="I102" s="61"/>
      <c r="J102" s="119">
        <f>SUM(J86:J100)</f>
        <v>0</v>
      </c>
    </row>
    <row r="103" spans="1:10" ht="13.5" thickTop="1" x14ac:dyDescent="0.2"/>
    <row r="104" spans="1:10" x14ac:dyDescent="0.2">
      <c r="A104" s="151" t="s">
        <v>97</v>
      </c>
      <c r="B104" s="149">
        <v>11</v>
      </c>
      <c r="C104" s="149"/>
      <c r="D104" s="149"/>
      <c r="E104" s="149"/>
      <c r="F104" s="155" t="s">
        <v>98</v>
      </c>
      <c r="G104" s="152"/>
      <c r="H104" s="153"/>
      <c r="I104" s="154"/>
      <c r="J104" s="150"/>
    </row>
    <row r="105" spans="1:10" ht="26.25" thickBot="1" x14ac:dyDescent="0.25">
      <c r="A105" s="160" t="s">
        <v>100</v>
      </c>
      <c r="B105" s="157"/>
      <c r="C105" s="157"/>
      <c r="D105" s="157"/>
      <c r="E105" s="157"/>
      <c r="F105" s="161" t="s">
        <v>103</v>
      </c>
      <c r="G105" s="162" t="s">
        <v>101</v>
      </c>
      <c r="H105" s="163">
        <v>1</v>
      </c>
      <c r="I105" s="164"/>
      <c r="J105" s="165">
        <f>H105*I105</f>
        <v>0</v>
      </c>
    </row>
    <row r="106" spans="1:10" ht="18" customHeight="1" thickTop="1" thickBot="1" x14ac:dyDescent="0.25">
      <c r="A106" s="156"/>
      <c r="B106" s="157"/>
      <c r="C106" s="157"/>
      <c r="D106" s="157"/>
      <c r="E106" s="157"/>
      <c r="F106" s="158" t="s">
        <v>99</v>
      </c>
      <c r="G106" s="159"/>
      <c r="H106" s="159"/>
      <c r="I106" s="159"/>
      <c r="J106" s="119">
        <f>SUM(J105)</f>
        <v>0</v>
      </c>
    </row>
    <row r="107" spans="1:10" ht="13.5" thickTop="1" x14ac:dyDescent="0.2"/>
  </sheetData>
  <phoneticPr fontId="2" type="noConversion"/>
  <pageMargins left="0.98425196850393704" right="0.74803149606299213" top="0.59055118110236227" bottom="0.98425196850393704" header="0.59055118110236227" footer="0.39370078740157483"/>
  <pageSetup paperSize="9" scale="96" orientation="portrait" r:id="rId1"/>
  <headerFooter alignWithMargins="0">
    <oddHeader>&amp;L&amp;9      Št. načrta: 3010/08 SANACIJA KAMNIŠKE BISTRICE od km 16+179 do km 19+500</oddHeader>
    <oddFooter>&amp;C
&amp;P/&amp;N&amp;R&amp;8_____________________________________________________________________________________________________________
Datum: Februar 2015</oddFooter>
  </headerFooter>
  <rowBreaks count="4" manualBreakCount="4">
    <brk id="26" max="16383" man="1"/>
    <brk id="59" max="16383" man="1"/>
    <brk id="82" max="9" man="1"/>
    <brk id="10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3</vt:i4>
      </vt:variant>
    </vt:vector>
  </HeadingPairs>
  <TitlesOfParts>
    <vt:vector size="5" baseType="lpstr">
      <vt:lpstr>rekapitulacija</vt:lpstr>
      <vt:lpstr>III. faza</vt:lpstr>
      <vt:lpstr>'III. faza'!Področje_tiskanja</vt:lpstr>
      <vt:lpstr>rekapitulacija!Področje_tiskanja</vt:lpstr>
      <vt:lpstr>'III. faza'!Tiskanje_naslovov</vt:lpstr>
    </vt:vector>
  </TitlesOfParts>
  <Company>IBE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Projektantski predračun - Bazen: zemeljska dela</dc:title>
  <dc:creator>Iztok Močnik</dc:creator>
  <cp:lastModifiedBy>Boris Ravbar</cp:lastModifiedBy>
  <cp:lastPrinted>2015-03-02T13:40:30Z</cp:lastPrinted>
  <dcterms:created xsi:type="dcterms:W3CDTF">2004-11-13T09:32:21Z</dcterms:created>
  <dcterms:modified xsi:type="dcterms:W3CDTF">2015-05-21T13:41:36Z</dcterms:modified>
</cp:coreProperties>
</file>