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F4" lockStructure="1"/>
  <bookViews>
    <workbookView xWindow="480" yWindow="480" windowWidth="16035" windowHeight="12495"/>
  </bookViews>
  <sheets>
    <sheet name="popis" sheetId="1" r:id="rId1"/>
  </sheets>
  <definedNames>
    <definedName name="_xlnm.Print_Area" localSheetId="0">popis!$A$1:$F$284</definedName>
  </definedNames>
  <calcPr calcId="145621"/>
</workbook>
</file>

<file path=xl/calcChain.xml><?xml version="1.0" encoding="utf-8"?>
<calcChain xmlns="http://schemas.openxmlformats.org/spreadsheetml/2006/main">
  <c r="F243" i="1" l="1"/>
  <c r="F245" i="1"/>
  <c r="F247" i="1"/>
  <c r="F249" i="1"/>
  <c r="F251" i="1"/>
  <c r="F253" i="1"/>
  <c r="F255" i="1"/>
  <c r="F257" i="1"/>
  <c r="F259" i="1"/>
  <c r="F261" i="1"/>
  <c r="F263" i="1"/>
  <c r="F265" i="1"/>
  <c r="F267" i="1"/>
  <c r="F269" i="1"/>
  <c r="F271" i="1"/>
  <c r="F273" i="1"/>
  <c r="F275" i="1"/>
  <c r="F277" i="1"/>
  <c r="F279" i="1"/>
  <c r="F241" i="1"/>
  <c r="F239" i="1"/>
  <c r="F237" i="1"/>
  <c r="F227" i="1"/>
  <c r="F225" i="1"/>
  <c r="F223" i="1"/>
  <c r="F221" i="1"/>
  <c r="F219" i="1"/>
  <c r="F217" i="1"/>
  <c r="F207" i="1"/>
  <c r="F203" i="1"/>
  <c r="F201" i="1"/>
  <c r="F199" i="1"/>
  <c r="F197" i="1"/>
  <c r="F195" i="1"/>
  <c r="F193" i="1"/>
  <c r="F183" i="1"/>
  <c r="F181" i="1"/>
  <c r="F179" i="1"/>
  <c r="F133" i="1"/>
  <c r="F135" i="1"/>
  <c r="F137" i="1"/>
  <c r="F139" i="1"/>
  <c r="F141" i="1"/>
  <c r="F143" i="1"/>
  <c r="F145" i="1"/>
  <c r="F147" i="1"/>
  <c r="F149" i="1"/>
  <c r="F151" i="1"/>
  <c r="F131" i="1"/>
  <c r="F129" i="1"/>
  <c r="F127" i="1"/>
  <c r="F125" i="1"/>
  <c r="F281" i="1" l="1"/>
  <c r="F209" i="1"/>
  <c r="F229" i="1"/>
  <c r="F231" i="1" s="1"/>
  <c r="F27" i="1" s="1"/>
  <c r="F211" i="1"/>
  <c r="F25" i="1" s="1"/>
  <c r="F283" i="1"/>
  <c r="F29" i="1" s="1"/>
  <c r="F115" i="1"/>
  <c r="F113" i="1"/>
  <c r="F111" i="1"/>
  <c r="F109" i="1"/>
  <c r="F107" i="1"/>
  <c r="F105" i="1"/>
  <c r="F103" i="1"/>
  <c r="F101" i="1"/>
  <c r="F99" i="1"/>
  <c r="F97" i="1"/>
  <c r="F95" i="1"/>
  <c r="F93" i="1"/>
  <c r="F91" i="1"/>
  <c r="F89" i="1"/>
  <c r="F87" i="1"/>
  <c r="F85" i="1"/>
  <c r="F83" i="1"/>
  <c r="F81" i="1"/>
  <c r="F79" i="1"/>
  <c r="F77" i="1"/>
  <c r="F75" i="1"/>
  <c r="F73" i="1"/>
  <c r="F71" i="1"/>
  <c r="F69" i="1"/>
  <c r="F67" i="1"/>
  <c r="F65" i="1"/>
  <c r="F63" i="1"/>
  <c r="F61" i="1"/>
  <c r="F59" i="1"/>
  <c r="F57" i="1"/>
  <c r="F55" i="1"/>
  <c r="B21" i="1"/>
  <c r="F117" i="1" l="1"/>
  <c r="F119" i="1" s="1"/>
  <c r="F21" i="1" s="1"/>
  <c r="B29" i="1"/>
  <c r="B27" i="1"/>
  <c r="B25" i="1"/>
  <c r="B23" i="1"/>
  <c r="F185" i="1" l="1"/>
  <c r="F187" i="1" s="1"/>
  <c r="F23" i="1" s="1"/>
  <c r="F32" i="1" s="1"/>
  <c r="F33" i="1" s="1"/>
  <c r="F34" i="1" s="1"/>
</calcChain>
</file>

<file path=xl/sharedStrings.xml><?xml version="1.0" encoding="utf-8"?>
<sst xmlns="http://schemas.openxmlformats.org/spreadsheetml/2006/main" count="305" uniqueCount="155">
  <si>
    <t>1.  KANAL Z TLAČNIM VODOM</t>
  </si>
  <si>
    <t>1.</t>
  </si>
  <si>
    <t>Zakoličenje osi kanala z zavarovanjem osi in oznako  revizijskih jaškov.</t>
  </si>
  <si>
    <t>m1</t>
  </si>
  <si>
    <t>2.</t>
  </si>
  <si>
    <t>Postavitev gradbenih profilov na vzpostavljeno os trase cevovoda ter določitev nivoja za merjenje globine izkopa in polaganje cevovoda</t>
  </si>
  <si>
    <t>kos</t>
  </si>
  <si>
    <t>3.</t>
  </si>
  <si>
    <t>EUR</t>
  </si>
  <si>
    <t>4.</t>
  </si>
  <si>
    <t>Rušenje asfaltnega cestišča s pravilnim odrezom robov in odvozom na gradbeno deponijo H=5km</t>
  </si>
  <si>
    <t>m2</t>
  </si>
  <si>
    <t>5.</t>
  </si>
  <si>
    <t>6.</t>
  </si>
  <si>
    <t>Rušenje obstoječe revizijskega jaška z nakladanjem ruševin na kamion in odvozom v deponijo</t>
  </si>
  <si>
    <t>7.</t>
  </si>
  <si>
    <t>Površinski odkop humusa v povprečni debeline 20cm s premetom</t>
  </si>
  <si>
    <t>m3</t>
  </si>
  <si>
    <t>8.</t>
  </si>
  <si>
    <t>Rušenje betonskega tlaka z nakladanjem in odvozom na gradbeno deponijo H=5km</t>
  </si>
  <si>
    <t>9.</t>
  </si>
  <si>
    <t>Rušenje makadamskega cestišča povprečne debeline 20 cm z odvozom na gradbeno deponijo h=5km</t>
  </si>
  <si>
    <t>10.</t>
  </si>
  <si>
    <t>Odkop jarka za kanalizacijo z direktnim nakladanjem na kamion in odvozom v deponijo . Brežine se izvajajo v 70 stopinjskem naklonu. v terenu III. ktg. globine do 2m</t>
  </si>
  <si>
    <t>11.</t>
  </si>
  <si>
    <t>Odkop jarka za kanalizacijo z direktnim nakladanjem na kamion in odvozom v deponijo . Brežine se izvajajo v 70 stopinjskem naklonu. v terenu III. ktg. globine do 4m</t>
  </si>
  <si>
    <t>12.</t>
  </si>
  <si>
    <t>Ročno planiranje dna jarka s točnostjo +- 3cm po predpisanem padcu</t>
  </si>
  <si>
    <t>13.</t>
  </si>
  <si>
    <t>Dobava 2x sejanega peska in izdelava temeljne plasti posteljice debeline 13 cm s planiranim in strojnim utrjevanjem do 95% po standardnem Proctorjevem postopku. Natančnost izdelave +- 1 cm</t>
  </si>
  <si>
    <t>14.</t>
  </si>
  <si>
    <t xml:space="preserve">Dobava 2x sejanega peska in izdelava nasipa nad položenimi cevmi 30 cm nad temenom. Na peščeno posteljico se izvede 3-5 cm debel nasip, v katerega si cev izdela ležišče. Obsip cevi je izvajati v slojih po 15 cm istočasno na obeh straneh cevi ter paziti, da se cev ne premakne iz ležišča. Obsip in nasip je potrebno utrditi do 95% po standardnem Proctorjevem postopku. </t>
  </si>
  <si>
    <t>15.</t>
  </si>
  <si>
    <t>Dovoz materiala iz deponije in zasipavanje kanalizacijskega jarka z izkopanim materialom s komprimiranjem v slojih po 20 cm.</t>
  </si>
  <si>
    <t>16.</t>
  </si>
  <si>
    <t>Planiranje in valjanje posteljice planuma s točnostjo +- 3 cm</t>
  </si>
  <si>
    <t>17.</t>
  </si>
  <si>
    <t>Nabava, dobava in izdelava spodnjega ustroja-tampona v debelini do 50 cm - makadamsko cestišče, asfaltno cestišče</t>
  </si>
  <si>
    <t>18.</t>
  </si>
  <si>
    <t>Profiliranje  in valjanje tampona neposredno pred položitvijo zaključne plasti cestišča</t>
  </si>
  <si>
    <t>19.</t>
  </si>
  <si>
    <t>Premaz stikov z asfaltno emulzijo in dobava ter polaganje asfalta sistema 5+3 cm</t>
  </si>
  <si>
    <t>20.</t>
  </si>
  <si>
    <t>Premaz stikov z asfaltno emulzijo in dobava ter polaganje asfaltbetona v debelini 4 cm - ročno</t>
  </si>
  <si>
    <t>21.</t>
  </si>
  <si>
    <t>Humuziranje in zatravitev prekopanih površin ter čiščenje terena po zaključku del</t>
  </si>
  <si>
    <t>22.</t>
  </si>
  <si>
    <t>Izdelava križanja z ostalimi komunalnimi vodi z izdelavo ustrezne zaščite in varovanja proti lomu.</t>
  </si>
  <si>
    <t>23.</t>
  </si>
  <si>
    <t>24.</t>
  </si>
  <si>
    <t>Dobava in montaža PVC rebrastih cevi (trdnostni razred SN 8, temenska obremenitev 10 KN/m2 in temenska togost min. 9 KN/m2 DN 250</t>
  </si>
  <si>
    <t>25.</t>
  </si>
  <si>
    <t>Dobava in montaža PVC rebrastih cevi (trdnostni razred SN 8, temenska obremenitev 10 KN/m2 in temenska togost min. 9 KN/m2 DN 200</t>
  </si>
  <si>
    <t>26.</t>
  </si>
  <si>
    <t>Dobava in montaža cevi PE DN 110 - tlačni vod</t>
  </si>
  <si>
    <t>27.</t>
  </si>
  <si>
    <t>Dobava in montaža PVC cevi DN 160 v peščeno posteljico za odcepe za hišne priključke</t>
  </si>
  <si>
    <t>28.</t>
  </si>
  <si>
    <t>Tlačni preizkus vodotesnosti položenih kanalizacijskih cevi  po navodilih proizvajalca, projektanta in v skladu z veljavnimi predpisu - standardi SIST EN 1610</t>
  </si>
  <si>
    <t>29.</t>
  </si>
  <si>
    <t>Pregled in čiščenje kanala cevi pred izvedbo tlačnega preizkusa</t>
  </si>
  <si>
    <t>30.</t>
  </si>
  <si>
    <t>Snemanje zgrajene gravitacijske kanalizacije z video kamero</t>
  </si>
  <si>
    <t>31.</t>
  </si>
  <si>
    <t>Dobava, transport in vgradnja montažnih revizijskih jaškov iz  PVC cevi DN 1000 mm, trdnostnega razreda SN8 vključno: a. s povoznim pokrovom (LTŽ art. 305) b. betonskim vencem za kanalski pokrov c. muldo, vtočno in iztočno rebrasto cev d. drsno spojko e. podložnim betonom in spodbetoniranim dnom Izvedbo je izvajati po navodilih proizvajalca in projektanta ter v skladu z zakonskimi predpisi. Upoštevati vse prepadne iztoke in vtoke  globine do 2,00 m</t>
  </si>
  <si>
    <t>32.</t>
  </si>
  <si>
    <t>Dobava, transport in vgradnja montažnih revizijskih jaškov iz  PVC cevi DN 1000 mm, trdnostnega razreda SN8 vključno: a. s povoznim pokrovom (LTŽ art. 305) b. betonskim vencem za kanalski pokrov c. muldo, vtočno in iztočno rebrasto cev d. drsno spojko e. podložnim betonom in spodbetoniranim dnom Izvedbo je izvajati po navodilih proizvajalca in projektanta ter v skladu z zakonskimi predpisi. Upoštevati vse prepadne iztoke in vtoke (prepadni RJ) globine do 2,50 m</t>
  </si>
  <si>
    <t>Dobava, transport in vgradnja montažnih revizijskih jaškov iz  PVC cevi DN 1000 mm, trdnostnega razreda SN8 vključno: a. s povoznim pokrovom (LTŽ art. 305) b. betonskim vencem za kanalski pokrov c. muldo, vtočno in iztočno rebrasto cev d. drsno spojko e. podložnim betonom in spodbetoniranim dnom Izvedbo je izvajati po navodilih proizvajalca in projektanta ter v skladu z zakonskimi predpisi. Upoštevati vse prepadne iztoke in vtoke (prepadni RJ) globine 2,50-3,50 m</t>
  </si>
  <si>
    <t>Naprava odcepa na kanalizaciji  DN 250 za hišne priključke, kompletno z posnetkom in evedentiranjem ter vnosom v kataster izvajalca GJS</t>
  </si>
  <si>
    <t xml:space="preserve">2.1.  ČRPALIŠČE </t>
  </si>
  <si>
    <t>Strojni odriv humusa deb. 20 cm, nakladanje in transport na začasno deponijo v oddaljenosti do 100 m</t>
  </si>
  <si>
    <t>Strojni izkop gradbene jame v terenu III.ktg z nakladanjem in transportom do začasne deponije</t>
  </si>
  <si>
    <t>Ročno planiranje dna gradbene jame s točnostjo +- 3cm in strojno utrjevanje dna gradbene jame</t>
  </si>
  <si>
    <t xml:space="preserve">Dobava 2x sejanega peska in izdelava obsipa posode črpališča. Obsip cevi je izvajati v slojih po 20 cm. Obsip in nasip je potrebno utrditi do 95% po standardnem Proctorjevem postopku. </t>
  </si>
  <si>
    <t>Strojni zasip z materialom III.ktg iz začasne deponije in komprimacija v plasteh po 20 cm ter groba izravnava</t>
  </si>
  <si>
    <t>Naprava tlaka iz betonskih pranih plošč 40/40 položenih na peščeno podlago</t>
  </si>
  <si>
    <t>Planiranje in humusiranje površin v deb. 20 cm z materialom deponiranim na začasni deponiji</t>
  </si>
  <si>
    <t>Odvoz odvečnega materiala na stalno deponijo oddaljeno do 5 km, s planiranjem in deponijsko takso</t>
  </si>
  <si>
    <t>Dobava in vgrajevanje podložnega betona in betona za obbetoniranje črpališča MB 10. Prerez konstrukcije do 0,12 m3/m2</t>
  </si>
  <si>
    <t>Dobava in vgrajevanje betona MB 30 v temeljno ploščo preseka od 0,20 do 0,30 m3/m2 in betona za obbetoniranje</t>
  </si>
  <si>
    <t>Dobava, oblikovanje in polaganje armature, vključnoz distančniki in ostalim materialom (RA 400/500 do fi 12 in MA 500/560 mreža)</t>
  </si>
  <si>
    <t>kg</t>
  </si>
  <si>
    <t>Enostranski opaž temeljne plošče - beton ni viden</t>
  </si>
  <si>
    <t xml:space="preserve"> </t>
  </si>
  <si>
    <t>kpl</t>
  </si>
  <si>
    <t>Izdelava servisnega podesta iz nerjaveče pločevine</t>
  </si>
  <si>
    <t>Daljinsko vodenje napak</t>
  </si>
  <si>
    <t>2.2.  ELEKTRO PRIKLJUČEK ZA ČRPALIŠČE</t>
  </si>
  <si>
    <t>Dobava in polaganje kabla PP 41 4x35+2,5 mm2</t>
  </si>
  <si>
    <t>Dobava in montaža opozorilnega traku</t>
  </si>
  <si>
    <t>Dobava in polaganje valjanca</t>
  </si>
  <si>
    <t>Dobava in polaganje cevi Stigmaflex DN 75</t>
  </si>
  <si>
    <t>Naprava prostostoječega odjemnega mesta oziroma dobava in montaža prostostoječe omarice kompletno z podstavkom in vgraditev avtomatike za zagon črpališča, dobavo in montažo enopolne in tropolne vtičnice, dobava in vgradnja grelca elektronike ter priklop na NN vod .</t>
  </si>
  <si>
    <t>Pridobitev elektroenergetskega soglasja in plačilo ektroenergetskega prispevka obračun po dejanskih stroških s predloženim računom</t>
  </si>
  <si>
    <t>Elektro meritve</t>
  </si>
  <si>
    <t>2.3.  VODOVODNI PRIKLJUČEK ZA ČRPALIŠČE</t>
  </si>
  <si>
    <t>Dobava  in montaža vodomernega jaška tip termo  Zagožen  z LTŽ pokrovom</t>
  </si>
  <si>
    <t>Dobava in polaganje cevi PE DN 32</t>
  </si>
  <si>
    <t>Naprava priklopa na cev DN 90, kompletno z dobavo in montažo vsega pripadajočega materiala</t>
  </si>
  <si>
    <t>Dobava in montaža vodomera DN 3/4", kompletno z dobavo in montažo vsega pripadajočega materiala</t>
  </si>
  <si>
    <t>Dobava in montaža vrtne pipe DN 1/2"</t>
  </si>
  <si>
    <t>Dobava in montaža garniture za zalivanje ter PVC vrtne cevi v dolžini do 10 m</t>
  </si>
  <si>
    <t>3.  VODOVOD</t>
  </si>
  <si>
    <t>Zakoličenje osi vodovoda z zavarovanjem osi</t>
  </si>
  <si>
    <t>Odkop jarka za vodovod z direktnim nakladanjem na kamion in odvozom v deponijo . Brežine se izvajajo v 70 stopinjskem naklonu. v terenu III. ktg. globine do 2m</t>
  </si>
  <si>
    <t>Dovoz materiala iz deponije in zasipavanje vodovodnega jarka z izkopanim materialom s komprimiranjem v slojih po 20 cm.</t>
  </si>
  <si>
    <t>Dobava in montaža cevi PE DN 63</t>
  </si>
  <si>
    <t>Dobava in montaža cevi PE DN 32</t>
  </si>
  <si>
    <t>Dobava in montaža podzemnega hidranta DN 50, kompletno s cestno kapo</t>
  </si>
  <si>
    <t>Dobava in montaža zasuna DN 50 kompletno z vgradilno garnituro in cestno kapo</t>
  </si>
  <si>
    <t>Dobava in montaža LTŽ fazonskega kosa N DN 50  kompletno z spojnim in vijačnim materialom</t>
  </si>
  <si>
    <t>Dobava in montaža LTŽ fazonskega kosa T DN 50 kompletno z spojnim in vijačnim materialo</t>
  </si>
  <si>
    <t>Dobava in montaža LTŽ fazonskega kosa FF DN 50/1000  kompletno z spojnim in vijačnim materialom</t>
  </si>
  <si>
    <t>Dobava in montaža LTŽ fazonskega kosa Q-90 DN 50  kompletno z spojnim in vijačnim materialom</t>
  </si>
  <si>
    <t>Dobava in montaža LTŽ fazonskega kosa X DN 50 kompletno z spojnim in vijačnim materialom</t>
  </si>
  <si>
    <t>Dobava in montaža LTŽ zobčaste spojke DN 63 za spajanje PE cevi</t>
  </si>
  <si>
    <t xml:space="preserve">Naprava odcepa na cevi DN 63, kompletno z dobavo in montažo objemke z ventilom in ostalim pripadajočim tesnilnim in spojnim materialom </t>
  </si>
  <si>
    <t xml:space="preserve">Naprava priklopa na cevi DN 32, kompletno z dobavo in montažo pripadajočega tesnilnega in spojnega materiala </t>
  </si>
  <si>
    <t>Obbetoniranje odcepov, hidrantov, odzračevalnih garnitur, lokov in podbetoniranje LTŽ elementov v jaških, s porabo betona do 0,15-0,40 m3/kos</t>
  </si>
  <si>
    <t>Zavarovanje nastavkov za zasune, odzračevalne garniture in hidrante z obstoječimi betonskimi podložkami, ter namestitev cestnih kap na končno niveleto terena ali cestišča</t>
  </si>
  <si>
    <t>Tlačni preizkus in dezinfekcija cevovoda</t>
  </si>
  <si>
    <t>IZVEDBA KANALIZACIJE NA PODROČJU POTI 27. JULIJA IN IKŠ V KAMNIKU</t>
  </si>
  <si>
    <t>R E K A P I T U L A C I J A</t>
  </si>
  <si>
    <t xml:space="preserve">SKUPAJ </t>
  </si>
  <si>
    <t>DDV</t>
  </si>
  <si>
    <t>Dobava in montaža opreme v črpališče:</t>
  </si>
  <si>
    <t>2 kos montažna noga tip GR 100</t>
  </si>
  <si>
    <t>1 kos akku baterija za napajanje krmilja in javljanja napak kljub izpadu el. energije</t>
  </si>
  <si>
    <t>2 kos nepovratni ventil z gumijasto kroglo DN 100</t>
  </si>
  <si>
    <t>2 kos zaporni ventil  DN 100</t>
  </si>
  <si>
    <t>1 kos plovno stikalo</t>
  </si>
  <si>
    <t>1 kos sonda potopna hidrostatična</t>
  </si>
  <si>
    <t>1 kos omarica zunanja prostostoječa z alarmno svetilko</t>
  </si>
  <si>
    <t>2 kos protikondenčna zaščita omarice</t>
  </si>
  <si>
    <t>10 m1 veriga nerjaveča</t>
  </si>
  <si>
    <t>20 m1 vodila nerjaveča</t>
  </si>
  <si>
    <t>1 kos material za strojna instalacija DN 100 nivo H=3m,</t>
  </si>
  <si>
    <t>1 kos  zdelava strojne instalacije</t>
  </si>
  <si>
    <t>1 kos drobni material (tesnila, vijaki nerjavni, nosilec za vodila)</t>
  </si>
  <si>
    <t>1 kos montaža elektro opreme</t>
  </si>
  <si>
    <t>1 kos zagon črpališča in poizkusno obratovanje</t>
  </si>
  <si>
    <t>1 kos polietilensko  črpališče fi 1600, h=3,5m</t>
  </si>
  <si>
    <t>1 kos priklop za kanalizacijo</t>
  </si>
  <si>
    <t>1 kos zračnik fi 110</t>
  </si>
  <si>
    <t>1 kos priklop za elektro kable za črpalke in pl. stikala fi 110</t>
  </si>
  <si>
    <t>1 kos betonsko dno za pritrditev montažnih nog v dno črpališča</t>
  </si>
  <si>
    <t>1 kos pokrov iz nerjaveče pločevine z obešanko</t>
  </si>
  <si>
    <t>1 kos izdelava kape črpališča z eno odprtino</t>
  </si>
  <si>
    <t>ČRPALIŠČE V KOMPLETU</t>
  </si>
  <si>
    <t xml:space="preserve">1 kos omarica krmilna za izmenično krmiljenje dveh črpalk z zaščito proti suhemu </t>
  </si>
  <si>
    <t xml:space="preserve">    teku in predpripravo za nadgradnjo za javljanje napak</t>
  </si>
  <si>
    <t>Priklop novozgrajenega omrežja na obstoječe z dobavo in montažo omarice in preizkusom delovanja.  Oprema vgrajena v omarici je v skladu z zahtevami distributerja lokalne elektro distribucije in je trofazni, dvotarifni števec delovne energije, tropolno podnožje PK 250 z varovalnimi vložki NV 25A in prenapetostnimi odvodniki - obračun po dejanskih stroških</t>
  </si>
  <si>
    <t>Ostala dodatna in nepredvidena dela. Obračun po dejanskih stroških porabe časa in materiala po vpisu v gradbeni dnevnik. Ocena stroškov 5% vrednosti del.</t>
  </si>
  <si>
    <r>
      <t>2 kos črpalke JUNG UAK 15/4</t>
    </r>
    <r>
      <rPr>
        <sz val="11"/>
        <color theme="1"/>
        <rFont val="Calibri"/>
        <family val="2"/>
        <charset val="238"/>
        <scheme val="minor"/>
      </rPr>
      <t>, trofazna, prost prehod delcev do fi 100 mm</t>
    </r>
  </si>
  <si>
    <r>
      <rPr>
        <b/>
        <sz val="11"/>
        <rFont val="Calibri"/>
        <family val="2"/>
        <charset val="238"/>
        <scheme val="minor"/>
      </rPr>
      <t>Opomba:</t>
    </r>
    <r>
      <rPr>
        <sz val="11"/>
        <rFont val="Calibri"/>
        <family val="2"/>
        <charset val="238"/>
        <scheme val="minor"/>
      </rPr>
      <t xml:space="preserve"> V cenah na enoto morajo biti všteti tudi stroški opredeljeni v 2. členu pogodbe in niso navedeni v posameznih postavkah ponudbenega predračuna. Vsa komercialna imena proizvodov (tehnološke naprave, izdelki, material) v popisu del in materiala se navajajo izključno z namenom določiti kvaliteto določenih proizvodov in s tem enakovredno primerjavo med posameznimi ponudbami. Ponudnik lahko ponudi tehnično enakovredno opremo drugega proizvajalca.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</si>
</sst>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SIT&quot;#,##0_);\(&quot;SIT&quot;#,##0\)"/>
    <numFmt numFmtId="165" formatCode="mmmm\ d\,\ yyyy"/>
  </numFmts>
  <fonts count="26"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14"/>
      <color theme="1"/>
      <name val="Calibri"/>
      <family val="2"/>
      <charset val="238"/>
      <scheme val="minor"/>
    </font>
    <font>
      <b/>
      <sz val="12"/>
      <color theme="1"/>
      <name val="Calibri"/>
      <family val="2"/>
      <charset val="238"/>
      <scheme val="minor"/>
    </font>
    <font>
      <sz val="10"/>
      <name val="Arial"/>
      <charset val="238"/>
    </font>
    <font>
      <sz val="10"/>
      <name val="Arial"/>
      <family val="2"/>
      <charset val="238"/>
    </font>
    <font>
      <sz val="10"/>
      <name val="Arial CE"/>
      <family val="2"/>
      <charset val="238"/>
    </font>
    <font>
      <sz val="10"/>
      <name val="Times New Roman CE"/>
      <charset val="238"/>
    </font>
    <font>
      <sz val="11"/>
      <name val="Calibri"/>
      <family val="2"/>
      <charset val="238"/>
      <scheme val="minor"/>
    </font>
    <font>
      <b/>
      <sz val="11"/>
      <name val="Calibri"/>
      <family val="2"/>
      <charset val="23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right/>
      <top/>
      <bottom style="thin">
        <color indexed="64"/>
      </bottom>
      <diagonal/>
    </border>
  </borders>
  <cellStyleXfs count="5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37" fontId="21" fillId="0" borderId="0" applyFill="0" applyBorder="0" applyAlignment="0" applyProtection="0"/>
    <xf numFmtId="164" fontId="21" fillId="0" borderId="0" applyFill="0" applyBorder="0" applyAlignment="0" applyProtection="0"/>
    <xf numFmtId="165" fontId="21" fillId="0" borderId="0" applyFill="0" applyBorder="0" applyAlignment="0" applyProtection="0"/>
    <xf numFmtId="2" fontId="21" fillId="0" borderId="0" applyFill="0" applyBorder="0" applyAlignment="0" applyProtection="0"/>
    <xf numFmtId="0" fontId="21" fillId="0" borderId="0"/>
    <xf numFmtId="0" fontId="23" fillId="0" borderId="0"/>
    <xf numFmtId="0" fontId="21" fillId="0" borderId="0"/>
  </cellStyleXfs>
  <cellXfs count="21">
    <xf numFmtId="0" fontId="0" fillId="0" borderId="0" xfId="0"/>
    <xf numFmtId="4" fontId="0" fillId="0" borderId="0" xfId="0" applyNumberFormat="1"/>
    <xf numFmtId="0" fontId="0" fillId="0" borderId="0" xfId="0" applyAlignment="1">
      <alignment horizontal="right"/>
    </xf>
    <xf numFmtId="0" fontId="16" fillId="0" borderId="0" xfId="0" applyFont="1"/>
    <xf numFmtId="4" fontId="16" fillId="0" borderId="10" xfId="0" applyNumberFormat="1" applyFont="1" applyBorder="1"/>
    <xf numFmtId="0" fontId="18" fillId="0" borderId="0" xfId="0" applyFont="1"/>
    <xf numFmtId="0" fontId="18" fillId="0" borderId="0" xfId="0" applyFont="1" applyAlignment="1">
      <alignment horizontal="left"/>
    </xf>
    <xf numFmtId="0" fontId="0" fillId="0" borderId="11" xfId="0" applyBorder="1"/>
    <xf numFmtId="0" fontId="0" fillId="0" borderId="11" xfId="0" applyBorder="1" applyAlignment="1">
      <alignment horizontal="right"/>
    </xf>
    <xf numFmtId="4" fontId="0" fillId="0" borderId="11" xfId="0" applyNumberFormat="1" applyBorder="1"/>
    <xf numFmtId="9" fontId="0" fillId="0" borderId="0" xfId="0" applyNumberFormat="1" applyAlignment="1">
      <alignment horizontal="right"/>
    </xf>
    <xf numFmtId="0" fontId="19" fillId="0" borderId="10" xfId="0" applyFont="1" applyBorder="1"/>
    <xf numFmtId="0" fontId="19" fillId="0" borderId="10" xfId="0" applyFont="1" applyBorder="1" applyAlignment="1">
      <alignment horizontal="right"/>
    </xf>
    <xf numFmtId="4" fontId="19" fillId="0" borderId="10" xfId="0" applyNumberFormat="1" applyFont="1" applyBorder="1"/>
    <xf numFmtId="0" fontId="0" fillId="0" borderId="0" xfId="0" applyAlignment="1">
      <alignment vertical="top" wrapText="1" shrinkToFit="1"/>
    </xf>
    <xf numFmtId="0" fontId="0" fillId="0" borderId="0" xfId="0" applyAlignment="1">
      <alignment horizontal="left" vertical="top"/>
    </xf>
    <xf numFmtId="0" fontId="0" fillId="0" borderId="11" xfId="0" applyBorder="1" applyAlignment="1">
      <alignment horizontal="left" vertical="top"/>
    </xf>
    <xf numFmtId="0" fontId="19" fillId="0" borderId="10" xfId="0" applyFont="1" applyBorder="1" applyAlignment="1">
      <alignment horizontal="left" vertical="top"/>
    </xf>
    <xf numFmtId="0" fontId="18" fillId="0" borderId="0" xfId="0" applyFont="1" applyAlignment="1">
      <alignment horizontal="left" vertical="top"/>
    </xf>
    <xf numFmtId="4" fontId="22" fillId="0" borderId="0" xfId="48" applyNumberFormat="1" applyFont="1" applyFill="1" applyAlignment="1" applyProtection="1">
      <alignment horizontal="left"/>
    </xf>
    <xf numFmtId="0" fontId="24" fillId="0" borderId="0" xfId="0" applyFont="1" applyAlignment="1">
      <alignment wrapText="1"/>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0" xfId="43"/>
    <cellStyle name="Currency0" xfId="44"/>
    <cellStyle name="Date" xfId="45"/>
    <cellStyle name="Explanatory Text" xfId="16" builtinId="53" customBuiltin="1"/>
    <cellStyle name="Fixed" xfId="46"/>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avadno 2" xfId="47"/>
    <cellStyle name="Navadno 3" xfId="48"/>
    <cellStyle name="Neutral" xfId="8" builtinId="28" customBuiltin="1"/>
    <cellStyle name="Normal" xfId="0" builtinId="0"/>
    <cellStyle name="Normal 2" xfId="49"/>
    <cellStyle name="Normal 3"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85"/>
  <sheetViews>
    <sheetView tabSelected="1" view="pageBreakPreview" topLeftCell="A28" zoomScaleNormal="100" zoomScaleSheetLayoutView="100" workbookViewId="0">
      <selection activeCell="D51" sqref="D51"/>
    </sheetView>
  </sheetViews>
  <sheetFormatPr defaultRowHeight="15" x14ac:dyDescent="0.25"/>
  <cols>
    <col min="1" max="1" width="3.7109375" style="15" customWidth="1"/>
    <col min="2" max="2" width="44.42578125" customWidth="1"/>
    <col min="3" max="3" width="6.85546875" style="2" customWidth="1"/>
    <col min="4" max="5" width="9.140625" style="1"/>
    <col min="6" max="6" width="11.7109375" style="1" customWidth="1"/>
  </cols>
  <sheetData>
    <row r="1" spans="1:2" ht="18.75" x14ac:dyDescent="0.3">
      <c r="B1" s="5"/>
    </row>
    <row r="2" spans="1:2" ht="18.75" x14ac:dyDescent="0.25">
      <c r="A2" s="18" t="s">
        <v>121</v>
      </c>
    </row>
    <row r="14" spans="1:2" ht="18.75" x14ac:dyDescent="0.3">
      <c r="B14" s="6" t="s">
        <v>122</v>
      </c>
    </row>
    <row r="21" spans="1:6" x14ac:dyDescent="0.25">
      <c r="B21" s="3" t="str">
        <f>B52</f>
        <v>1.  KANAL Z TLAČNIM VODOM</v>
      </c>
      <c r="F21" s="1">
        <f>F119</f>
        <v>0</v>
      </c>
    </row>
    <row r="23" spans="1:6" x14ac:dyDescent="0.25">
      <c r="B23" s="3" t="str">
        <f>B122</f>
        <v xml:space="preserve">2.1.  ČRPALIŠČE </v>
      </c>
      <c r="F23" s="1">
        <f>F187</f>
        <v>0</v>
      </c>
    </row>
    <row r="25" spans="1:6" x14ac:dyDescent="0.25">
      <c r="B25" s="3" t="str">
        <f>B190</f>
        <v>2.2.  ELEKTRO PRIKLJUČEK ZA ČRPALIŠČE</v>
      </c>
      <c r="F25" s="1">
        <f>F211</f>
        <v>0</v>
      </c>
    </row>
    <row r="27" spans="1:6" x14ac:dyDescent="0.25">
      <c r="B27" s="3" t="str">
        <f>B214</f>
        <v>2.3.  VODOVODNI PRIKLJUČEK ZA ČRPALIŠČE</v>
      </c>
      <c r="F27" s="1">
        <f>F231</f>
        <v>0</v>
      </c>
    </row>
    <row r="28" spans="1:6" x14ac:dyDescent="0.25">
      <c r="B28" s="3"/>
    </row>
    <row r="29" spans="1:6" x14ac:dyDescent="0.25">
      <c r="B29" s="3" t="str">
        <f>B234</f>
        <v>3.  VODOVOD</v>
      </c>
      <c r="F29" s="1">
        <f>F283</f>
        <v>0</v>
      </c>
    </row>
    <row r="30" spans="1:6" ht="5.25" customHeight="1" x14ac:dyDescent="0.25">
      <c r="A30" s="16"/>
      <c r="B30" s="7"/>
      <c r="C30" s="8"/>
      <c r="D30" s="9"/>
      <c r="E30" s="9"/>
      <c r="F30" s="9"/>
    </row>
    <row r="31" spans="1:6" ht="6" customHeight="1" x14ac:dyDescent="0.25"/>
    <row r="32" spans="1:6" ht="18.75" customHeight="1" x14ac:dyDescent="0.25">
      <c r="B32" t="s">
        <v>123</v>
      </c>
      <c r="F32" s="1">
        <f>SUM(F21:F29)</f>
        <v>0</v>
      </c>
    </row>
    <row r="33" spans="1:6" ht="18" customHeight="1" x14ac:dyDescent="0.25">
      <c r="B33" t="s">
        <v>124</v>
      </c>
      <c r="C33" s="10">
        <v>0.22</v>
      </c>
      <c r="F33" s="1">
        <f>F32*C33</f>
        <v>0</v>
      </c>
    </row>
    <row r="34" spans="1:6" ht="23.25" customHeight="1" thickBot="1" x14ac:dyDescent="0.3">
      <c r="A34" s="17"/>
      <c r="B34" s="11" t="s">
        <v>123</v>
      </c>
      <c r="C34" s="12"/>
      <c r="D34" s="13"/>
      <c r="E34" s="13"/>
      <c r="F34" s="13">
        <f>F32+F33</f>
        <v>0</v>
      </c>
    </row>
    <row r="35" spans="1:6" ht="15.75" thickTop="1" x14ac:dyDescent="0.25"/>
    <row r="38" spans="1:6" ht="17.25" customHeight="1" x14ac:dyDescent="0.25"/>
    <row r="50" spans="1:6" ht="165" x14ac:dyDescent="0.25">
      <c r="B50" s="20" t="s">
        <v>154</v>
      </c>
    </row>
    <row r="52" spans="1:6" x14ac:dyDescent="0.25">
      <c r="B52" s="3" t="s">
        <v>0</v>
      </c>
    </row>
    <row r="53" spans="1:6" x14ac:dyDescent="0.25">
      <c r="B53" s="3"/>
    </row>
    <row r="55" spans="1:6" ht="30" x14ac:dyDescent="0.25">
      <c r="A55" s="15" t="s">
        <v>1</v>
      </c>
      <c r="B55" s="14" t="s">
        <v>2</v>
      </c>
      <c r="C55" s="2" t="s">
        <v>3</v>
      </c>
      <c r="D55" s="1">
        <v>272</v>
      </c>
      <c r="E55" s="1">
        <v>0</v>
      </c>
      <c r="F55" s="1">
        <f>D55*E55</f>
        <v>0</v>
      </c>
    </row>
    <row r="56" spans="1:6" x14ac:dyDescent="0.25">
      <c r="B56" s="14"/>
    </row>
    <row r="57" spans="1:6" ht="45" x14ac:dyDescent="0.25">
      <c r="A57" s="15" t="s">
        <v>4</v>
      </c>
      <c r="B57" s="14" t="s">
        <v>5</v>
      </c>
      <c r="C57" s="2" t="s">
        <v>6</v>
      </c>
      <c r="D57" s="1">
        <v>9</v>
      </c>
      <c r="E57" s="1">
        <v>0</v>
      </c>
      <c r="F57" s="1">
        <f>D57*E57</f>
        <v>0</v>
      </c>
    </row>
    <row r="58" spans="1:6" x14ac:dyDescent="0.25">
      <c r="B58" s="14"/>
    </row>
    <row r="59" spans="1:6" ht="27.75" customHeight="1" x14ac:dyDescent="0.25">
      <c r="A59" s="15" t="s">
        <v>7</v>
      </c>
      <c r="B59" s="14" t="s">
        <v>10</v>
      </c>
      <c r="C59" s="2" t="s">
        <v>11</v>
      </c>
      <c r="D59" s="1">
        <v>368</v>
      </c>
      <c r="E59" s="1">
        <v>0</v>
      </c>
      <c r="F59" s="1">
        <f>D59*E59</f>
        <v>0</v>
      </c>
    </row>
    <row r="60" spans="1:6" x14ac:dyDescent="0.25">
      <c r="B60" s="14"/>
    </row>
    <row r="61" spans="1:6" ht="45" x14ac:dyDescent="0.25">
      <c r="A61" s="15" t="s">
        <v>9</v>
      </c>
      <c r="B61" s="14" t="s">
        <v>14</v>
      </c>
      <c r="C61" s="2" t="s">
        <v>6</v>
      </c>
      <c r="D61" s="1">
        <v>1</v>
      </c>
      <c r="E61" s="1">
        <v>0</v>
      </c>
      <c r="F61" s="1">
        <f>D61*E61</f>
        <v>0</v>
      </c>
    </row>
    <row r="62" spans="1:6" x14ac:dyDescent="0.25">
      <c r="B62" s="14"/>
    </row>
    <row r="63" spans="1:6" ht="30" x14ac:dyDescent="0.25">
      <c r="A63" s="15" t="s">
        <v>12</v>
      </c>
      <c r="B63" s="14" t="s">
        <v>16</v>
      </c>
      <c r="C63" s="2" t="s">
        <v>17</v>
      </c>
      <c r="D63" s="1">
        <v>32</v>
      </c>
      <c r="E63" s="1">
        <v>0</v>
      </c>
      <c r="F63" s="1">
        <f>D63*E63</f>
        <v>0</v>
      </c>
    </row>
    <row r="64" spans="1:6" x14ac:dyDescent="0.25">
      <c r="B64" s="14"/>
    </row>
    <row r="65" spans="1:6" ht="30" x14ac:dyDescent="0.25">
      <c r="A65" s="15" t="s">
        <v>13</v>
      </c>
      <c r="B65" s="14" t="s">
        <v>19</v>
      </c>
      <c r="C65" s="2" t="s">
        <v>11</v>
      </c>
      <c r="D65" s="1">
        <v>30</v>
      </c>
      <c r="E65" s="1">
        <v>0</v>
      </c>
      <c r="F65" s="1">
        <f>D65*E65</f>
        <v>0</v>
      </c>
    </row>
    <row r="66" spans="1:6" x14ac:dyDescent="0.25">
      <c r="B66" s="14"/>
    </row>
    <row r="67" spans="1:6" ht="45" x14ac:dyDescent="0.25">
      <c r="A67" s="15" t="s">
        <v>15</v>
      </c>
      <c r="B67" s="14" t="s">
        <v>21</v>
      </c>
      <c r="C67" s="2" t="s">
        <v>11</v>
      </c>
      <c r="D67" s="1">
        <v>260</v>
      </c>
      <c r="E67" s="1">
        <v>0</v>
      </c>
      <c r="F67" s="1">
        <f>D67*E67</f>
        <v>0</v>
      </c>
    </row>
    <row r="68" spans="1:6" x14ac:dyDescent="0.25">
      <c r="B68" s="14"/>
    </row>
    <row r="69" spans="1:6" ht="60" x14ac:dyDescent="0.25">
      <c r="A69" s="15" t="s">
        <v>18</v>
      </c>
      <c r="B69" s="14" t="s">
        <v>23</v>
      </c>
      <c r="C69" s="2" t="s">
        <v>17</v>
      </c>
      <c r="D69" s="1">
        <v>680</v>
      </c>
      <c r="E69" s="1">
        <v>0</v>
      </c>
      <c r="F69" s="1">
        <f>D69*E69</f>
        <v>0</v>
      </c>
    </row>
    <row r="70" spans="1:6" x14ac:dyDescent="0.25">
      <c r="B70" s="14"/>
    </row>
    <row r="71" spans="1:6" ht="60" x14ac:dyDescent="0.25">
      <c r="A71" s="15" t="s">
        <v>20</v>
      </c>
      <c r="B71" s="14" t="s">
        <v>25</v>
      </c>
      <c r="C71" s="2" t="s">
        <v>17</v>
      </c>
      <c r="D71" s="1">
        <v>157</v>
      </c>
      <c r="E71" s="1">
        <v>0</v>
      </c>
      <c r="F71" s="1">
        <f>D71*E71</f>
        <v>0</v>
      </c>
    </row>
    <row r="72" spans="1:6" x14ac:dyDescent="0.25">
      <c r="B72" s="14"/>
    </row>
    <row r="73" spans="1:6" ht="30" x14ac:dyDescent="0.25">
      <c r="A73" s="15" t="s">
        <v>22</v>
      </c>
      <c r="B73" s="14" t="s">
        <v>27</v>
      </c>
      <c r="C73" s="2" t="s">
        <v>11</v>
      </c>
      <c r="D73" s="1">
        <v>203</v>
      </c>
      <c r="E73" s="1">
        <v>0</v>
      </c>
      <c r="F73" s="1">
        <f>D73*E73</f>
        <v>0</v>
      </c>
    </row>
    <row r="74" spans="1:6" x14ac:dyDescent="0.25">
      <c r="B74" s="14"/>
    </row>
    <row r="75" spans="1:6" ht="75" x14ac:dyDescent="0.25">
      <c r="A75" s="15" t="s">
        <v>24</v>
      </c>
      <c r="B75" s="14" t="s">
        <v>29</v>
      </c>
      <c r="C75" s="2" t="s">
        <v>17</v>
      </c>
      <c r="D75" s="1">
        <v>26.5</v>
      </c>
      <c r="E75" s="1">
        <v>0</v>
      </c>
      <c r="F75" s="1">
        <f>D75*E75</f>
        <v>0</v>
      </c>
    </row>
    <row r="76" spans="1:6" x14ac:dyDescent="0.25">
      <c r="B76" s="14"/>
    </row>
    <row r="77" spans="1:6" ht="118.5" customHeight="1" x14ac:dyDescent="0.25">
      <c r="A77" s="15" t="s">
        <v>26</v>
      </c>
      <c r="B77" s="14" t="s">
        <v>31</v>
      </c>
      <c r="C77" s="2" t="s">
        <v>17</v>
      </c>
      <c r="D77" s="1">
        <v>113</v>
      </c>
      <c r="E77" s="1">
        <v>0</v>
      </c>
      <c r="F77" s="1">
        <f>D77*E77</f>
        <v>0</v>
      </c>
    </row>
    <row r="78" spans="1:6" x14ac:dyDescent="0.25">
      <c r="B78" s="14"/>
    </row>
    <row r="79" spans="1:6" ht="45" x14ac:dyDescent="0.25">
      <c r="A79" s="15" t="s">
        <v>28</v>
      </c>
      <c r="B79" s="14" t="s">
        <v>33</v>
      </c>
      <c r="C79" s="2" t="s">
        <v>17</v>
      </c>
      <c r="D79" s="1">
        <v>492</v>
      </c>
      <c r="E79" s="1">
        <v>0</v>
      </c>
      <c r="F79" s="1">
        <f>D79*E79</f>
        <v>0</v>
      </c>
    </row>
    <row r="80" spans="1:6" x14ac:dyDescent="0.25">
      <c r="B80" s="14"/>
    </row>
    <row r="81" spans="1:6" ht="30" x14ac:dyDescent="0.25">
      <c r="A81" s="15" t="s">
        <v>30</v>
      </c>
      <c r="B81" s="14" t="s">
        <v>35</v>
      </c>
      <c r="C81" s="2" t="s">
        <v>11</v>
      </c>
      <c r="D81" s="1">
        <v>626</v>
      </c>
      <c r="E81" s="1">
        <v>0</v>
      </c>
      <c r="F81" s="1">
        <f>D81*E81</f>
        <v>0</v>
      </c>
    </row>
    <row r="82" spans="1:6" x14ac:dyDescent="0.25">
      <c r="B82" s="14"/>
    </row>
    <row r="83" spans="1:6" ht="45" x14ac:dyDescent="0.25">
      <c r="A83" s="15" t="s">
        <v>32</v>
      </c>
      <c r="B83" s="14" t="s">
        <v>37</v>
      </c>
      <c r="C83" s="2" t="s">
        <v>17</v>
      </c>
      <c r="D83" s="1">
        <v>290</v>
      </c>
      <c r="E83" s="1">
        <v>0</v>
      </c>
      <c r="F83" s="1">
        <f>D83*E83</f>
        <v>0</v>
      </c>
    </row>
    <row r="84" spans="1:6" x14ac:dyDescent="0.25">
      <c r="B84" s="14"/>
    </row>
    <row r="85" spans="1:6" ht="30" x14ac:dyDescent="0.25">
      <c r="A85" s="15" t="s">
        <v>34</v>
      </c>
      <c r="B85" s="14" t="s">
        <v>39</v>
      </c>
      <c r="C85" s="2" t="s">
        <v>11</v>
      </c>
      <c r="D85" s="1">
        <v>368</v>
      </c>
      <c r="E85" s="1">
        <v>0</v>
      </c>
      <c r="F85" s="1">
        <f>D85*E85</f>
        <v>0</v>
      </c>
    </row>
    <row r="86" spans="1:6" x14ac:dyDescent="0.25">
      <c r="B86" s="14"/>
    </row>
    <row r="87" spans="1:6" ht="30" x14ac:dyDescent="0.25">
      <c r="A87" s="15" t="s">
        <v>36</v>
      </c>
      <c r="B87" s="14" t="s">
        <v>41</v>
      </c>
      <c r="C87" s="2" t="s">
        <v>11</v>
      </c>
      <c r="D87" s="1">
        <v>364</v>
      </c>
      <c r="E87" s="1">
        <v>0</v>
      </c>
      <c r="F87" s="1">
        <f>D87*E87</f>
        <v>0</v>
      </c>
    </row>
    <row r="88" spans="1:6" x14ac:dyDescent="0.25">
      <c r="B88" s="14"/>
    </row>
    <row r="89" spans="1:6" ht="30" x14ac:dyDescent="0.25">
      <c r="A89" s="15" t="s">
        <v>38</v>
      </c>
      <c r="B89" s="14" t="s">
        <v>43</v>
      </c>
      <c r="C89" s="2" t="s">
        <v>11</v>
      </c>
      <c r="D89" s="1">
        <v>4.5</v>
      </c>
      <c r="E89" s="1">
        <v>0</v>
      </c>
      <c r="F89" s="1">
        <f>D89*E89</f>
        <v>0</v>
      </c>
    </row>
    <row r="90" spans="1:6" x14ac:dyDescent="0.25">
      <c r="B90" s="14"/>
    </row>
    <row r="91" spans="1:6" ht="30" x14ac:dyDescent="0.25">
      <c r="A91" s="15" t="s">
        <v>40</v>
      </c>
      <c r="B91" s="14" t="s">
        <v>45</v>
      </c>
      <c r="C91" s="2" t="s">
        <v>11</v>
      </c>
      <c r="D91" s="1">
        <v>156</v>
      </c>
      <c r="E91" s="1">
        <v>0</v>
      </c>
      <c r="F91" s="1">
        <f>D91*E91</f>
        <v>0</v>
      </c>
    </row>
    <row r="92" spans="1:6" x14ac:dyDescent="0.25">
      <c r="B92" s="14"/>
    </row>
    <row r="93" spans="1:6" ht="30" customHeight="1" x14ac:dyDescent="0.25">
      <c r="A93" s="15" t="s">
        <v>42</v>
      </c>
      <c r="B93" s="14" t="s">
        <v>47</v>
      </c>
      <c r="C93" s="2" t="s">
        <v>6</v>
      </c>
      <c r="D93" s="1">
        <v>12</v>
      </c>
      <c r="E93" s="1">
        <v>0</v>
      </c>
      <c r="F93" s="1">
        <f>D93*E93</f>
        <v>0</v>
      </c>
    </row>
    <row r="94" spans="1:6" x14ac:dyDescent="0.25">
      <c r="B94" s="14"/>
    </row>
    <row r="95" spans="1:6" ht="44.25" customHeight="1" x14ac:dyDescent="0.25">
      <c r="A95" s="15" t="s">
        <v>44</v>
      </c>
      <c r="B95" s="14" t="s">
        <v>50</v>
      </c>
      <c r="C95" s="2" t="s">
        <v>3</v>
      </c>
      <c r="D95" s="1">
        <v>81</v>
      </c>
      <c r="E95" s="1">
        <v>0</v>
      </c>
      <c r="F95" s="1">
        <f>D95*E95</f>
        <v>0</v>
      </c>
    </row>
    <row r="96" spans="1:6" x14ac:dyDescent="0.25">
      <c r="B96" s="14"/>
    </row>
    <row r="97" spans="1:6" ht="44.25" customHeight="1" x14ac:dyDescent="0.25">
      <c r="A97" s="15" t="s">
        <v>46</v>
      </c>
      <c r="B97" s="14" t="s">
        <v>52</v>
      </c>
      <c r="C97" s="2" t="s">
        <v>3</v>
      </c>
      <c r="D97" s="1">
        <v>191</v>
      </c>
      <c r="E97" s="1">
        <v>0</v>
      </c>
      <c r="F97" s="1">
        <f>D97*E97</f>
        <v>0</v>
      </c>
    </row>
    <row r="98" spans="1:6" x14ac:dyDescent="0.25">
      <c r="B98" s="14"/>
    </row>
    <row r="99" spans="1:6" x14ac:dyDescent="0.25">
      <c r="A99" s="15" t="s">
        <v>48</v>
      </c>
      <c r="B99" s="14" t="s">
        <v>54</v>
      </c>
      <c r="C99" s="2" t="s">
        <v>3</v>
      </c>
      <c r="D99" s="1">
        <v>121</v>
      </c>
      <c r="E99" s="1">
        <v>0</v>
      </c>
      <c r="F99" s="1">
        <f>D99*E99</f>
        <v>0</v>
      </c>
    </row>
    <row r="100" spans="1:6" x14ac:dyDescent="0.25">
      <c r="B100" s="14"/>
    </row>
    <row r="101" spans="1:6" ht="30" x14ac:dyDescent="0.25">
      <c r="A101" s="15" t="s">
        <v>49</v>
      </c>
      <c r="B101" s="14" t="s">
        <v>56</v>
      </c>
      <c r="C101" s="2" t="s">
        <v>3</v>
      </c>
      <c r="D101" s="1">
        <v>88</v>
      </c>
      <c r="E101" s="1">
        <v>0</v>
      </c>
      <c r="F101" s="1">
        <f>D101*E101</f>
        <v>0</v>
      </c>
    </row>
    <row r="102" spans="1:6" x14ac:dyDescent="0.25">
      <c r="B102" s="14"/>
    </row>
    <row r="103" spans="1:6" ht="60" x14ac:dyDescent="0.25">
      <c r="A103" s="15" t="s">
        <v>51</v>
      </c>
      <c r="B103" s="14" t="s">
        <v>58</v>
      </c>
      <c r="C103" s="2" t="s">
        <v>3</v>
      </c>
      <c r="D103" s="1">
        <v>360</v>
      </c>
      <c r="E103" s="1">
        <v>0</v>
      </c>
      <c r="F103" s="1">
        <f>D103*E103</f>
        <v>0</v>
      </c>
    </row>
    <row r="104" spans="1:6" x14ac:dyDescent="0.25">
      <c r="B104" s="14"/>
    </row>
    <row r="105" spans="1:6" ht="30" x14ac:dyDescent="0.25">
      <c r="A105" s="15" t="s">
        <v>53</v>
      </c>
      <c r="B105" s="14" t="s">
        <v>60</v>
      </c>
      <c r="C105" s="2" t="s">
        <v>3</v>
      </c>
      <c r="D105" s="1">
        <v>360</v>
      </c>
      <c r="E105" s="1">
        <v>0</v>
      </c>
      <c r="F105" s="1">
        <f>D105*E105</f>
        <v>0</v>
      </c>
    </row>
    <row r="106" spans="1:6" x14ac:dyDescent="0.25">
      <c r="B106" s="14"/>
    </row>
    <row r="107" spans="1:6" ht="30" x14ac:dyDescent="0.25">
      <c r="A107" s="15" t="s">
        <v>55</v>
      </c>
      <c r="B107" s="14" t="s">
        <v>62</v>
      </c>
      <c r="C107" s="2" t="s">
        <v>3</v>
      </c>
      <c r="D107" s="1">
        <v>272</v>
      </c>
      <c r="E107" s="1">
        <v>0</v>
      </c>
      <c r="F107" s="1">
        <f>D107*E107</f>
        <v>0</v>
      </c>
    </row>
    <row r="108" spans="1:6" x14ac:dyDescent="0.25">
      <c r="B108" s="14"/>
    </row>
    <row r="109" spans="1:6" ht="149.25" customHeight="1" x14ac:dyDescent="0.25">
      <c r="A109" s="15" t="s">
        <v>57</v>
      </c>
      <c r="B109" s="14" t="s">
        <v>64</v>
      </c>
      <c r="C109" s="2" t="s">
        <v>6</v>
      </c>
      <c r="D109" s="1">
        <v>5</v>
      </c>
      <c r="E109" s="1">
        <v>0</v>
      </c>
      <c r="F109" s="1">
        <f>D109*E109</f>
        <v>0</v>
      </c>
    </row>
    <row r="110" spans="1:6" x14ac:dyDescent="0.25">
      <c r="B110" s="14"/>
    </row>
    <row r="111" spans="1:6" ht="165" x14ac:dyDescent="0.25">
      <c r="A111" s="15" t="s">
        <v>59</v>
      </c>
      <c r="B111" s="14" t="s">
        <v>66</v>
      </c>
      <c r="C111" s="2" t="s">
        <v>6</v>
      </c>
      <c r="D111" s="1">
        <v>2</v>
      </c>
      <c r="E111" s="1">
        <v>0</v>
      </c>
      <c r="F111" s="1">
        <f>D111*E111</f>
        <v>0</v>
      </c>
    </row>
    <row r="112" spans="1:6" x14ac:dyDescent="0.25">
      <c r="B112" s="14"/>
    </row>
    <row r="113" spans="1:8" ht="165" x14ac:dyDescent="0.25">
      <c r="A113" s="15" t="s">
        <v>61</v>
      </c>
      <c r="B113" s="14" t="s">
        <v>67</v>
      </c>
      <c r="C113" s="2" t="s">
        <v>6</v>
      </c>
      <c r="D113" s="1">
        <v>2</v>
      </c>
      <c r="E113" s="1">
        <v>0</v>
      </c>
      <c r="F113" s="1">
        <f>D113*E113</f>
        <v>0</v>
      </c>
    </row>
    <row r="114" spans="1:8" x14ac:dyDescent="0.25">
      <c r="B114" s="14"/>
    </row>
    <row r="115" spans="1:8" ht="60" x14ac:dyDescent="0.25">
      <c r="A115" s="15" t="s">
        <v>63</v>
      </c>
      <c r="B115" s="14" t="s">
        <v>68</v>
      </c>
      <c r="C115" s="2" t="s">
        <v>6</v>
      </c>
      <c r="D115" s="1">
        <v>12</v>
      </c>
      <c r="E115" s="1">
        <v>0</v>
      </c>
      <c r="F115" s="1">
        <f>D115*E115</f>
        <v>0</v>
      </c>
    </row>
    <row r="116" spans="1:8" x14ac:dyDescent="0.25">
      <c r="B116" s="14"/>
    </row>
    <row r="117" spans="1:8" ht="60" x14ac:dyDescent="0.25">
      <c r="A117" s="15" t="s">
        <v>65</v>
      </c>
      <c r="B117" s="14" t="s">
        <v>152</v>
      </c>
      <c r="C117" s="2" t="s">
        <v>8</v>
      </c>
      <c r="D117" s="1">
        <v>0.05</v>
      </c>
      <c r="F117" s="1">
        <f>SUM(F55:F115)*D117</f>
        <v>0</v>
      </c>
      <c r="H117" s="19"/>
    </row>
    <row r="118" spans="1:8" x14ac:dyDescent="0.25">
      <c r="H118" s="19"/>
    </row>
    <row r="119" spans="1:8" ht="15.75" thickBot="1" x14ac:dyDescent="0.3">
      <c r="F119" s="4">
        <f>SUM(F55:F117)</f>
        <v>0</v>
      </c>
      <c r="H119" s="19"/>
    </row>
    <row r="120" spans="1:8" ht="15.75" thickTop="1" x14ac:dyDescent="0.25">
      <c r="H120" s="19"/>
    </row>
    <row r="121" spans="1:8" x14ac:dyDescent="0.25">
      <c r="H121" s="19"/>
    </row>
    <row r="122" spans="1:8" x14ac:dyDescent="0.25">
      <c r="B122" s="3" t="s">
        <v>69</v>
      </c>
    </row>
    <row r="125" spans="1:8" ht="45" x14ac:dyDescent="0.25">
      <c r="A125" s="15" t="s">
        <v>1</v>
      </c>
      <c r="B125" s="14" t="s">
        <v>70</v>
      </c>
      <c r="C125" s="2" t="s">
        <v>17</v>
      </c>
      <c r="D125" s="1">
        <v>10</v>
      </c>
      <c r="E125" s="1">
        <v>0</v>
      </c>
      <c r="F125" s="1">
        <f>D125*E125</f>
        <v>0</v>
      </c>
    </row>
    <row r="126" spans="1:8" x14ac:dyDescent="0.25">
      <c r="B126" s="14"/>
    </row>
    <row r="127" spans="1:8" ht="45" x14ac:dyDescent="0.25">
      <c r="A127" s="15" t="s">
        <v>4</v>
      </c>
      <c r="B127" s="14" t="s">
        <v>71</v>
      </c>
      <c r="C127" s="2" t="s">
        <v>17</v>
      </c>
      <c r="D127" s="1">
        <v>89</v>
      </c>
      <c r="E127" s="1">
        <v>0</v>
      </c>
      <c r="F127" s="1">
        <f>D127*E127</f>
        <v>0</v>
      </c>
    </row>
    <row r="128" spans="1:8" x14ac:dyDescent="0.25">
      <c r="B128" s="14"/>
    </row>
    <row r="129" spans="1:6" ht="30" x14ac:dyDescent="0.25">
      <c r="A129" s="15" t="s">
        <v>7</v>
      </c>
      <c r="B129" s="14" t="s">
        <v>72</v>
      </c>
      <c r="C129" s="2" t="s">
        <v>11</v>
      </c>
      <c r="D129" s="1">
        <v>8</v>
      </c>
      <c r="E129" s="1">
        <v>0</v>
      </c>
      <c r="F129" s="1">
        <f>D129*E129</f>
        <v>0</v>
      </c>
    </row>
    <row r="130" spans="1:6" x14ac:dyDescent="0.25">
      <c r="B130" s="14"/>
    </row>
    <row r="131" spans="1:6" ht="60" x14ac:dyDescent="0.25">
      <c r="A131" s="15" t="s">
        <v>9</v>
      </c>
      <c r="B131" s="14" t="s">
        <v>73</v>
      </c>
      <c r="C131" s="2" t="s">
        <v>17</v>
      </c>
      <c r="D131" s="1">
        <v>11</v>
      </c>
      <c r="E131" s="1">
        <v>0</v>
      </c>
      <c r="F131" s="1">
        <f>D131*E131</f>
        <v>0</v>
      </c>
    </row>
    <row r="132" spans="1:6" x14ac:dyDescent="0.25">
      <c r="B132" s="14"/>
    </row>
    <row r="133" spans="1:6" ht="45" x14ac:dyDescent="0.25">
      <c r="A133" s="15" t="s">
        <v>12</v>
      </c>
      <c r="B133" s="14" t="s">
        <v>74</v>
      </c>
      <c r="C133" s="2" t="s">
        <v>17</v>
      </c>
      <c r="D133" s="1">
        <v>42</v>
      </c>
      <c r="E133" s="1">
        <v>0</v>
      </c>
      <c r="F133" s="1">
        <f t="shared" ref="F133" si="0">D133*E133</f>
        <v>0</v>
      </c>
    </row>
    <row r="134" spans="1:6" x14ac:dyDescent="0.25">
      <c r="B134" s="14"/>
    </row>
    <row r="135" spans="1:6" ht="30" x14ac:dyDescent="0.25">
      <c r="A135" s="15" t="s">
        <v>13</v>
      </c>
      <c r="B135" s="14" t="s">
        <v>35</v>
      </c>
      <c r="C135" s="2" t="s">
        <v>11</v>
      </c>
      <c r="D135" s="1">
        <v>37</v>
      </c>
      <c r="E135" s="1">
        <v>0</v>
      </c>
      <c r="F135" s="1">
        <f t="shared" ref="F135" si="1">D135*E135</f>
        <v>0</v>
      </c>
    </row>
    <row r="136" spans="1:6" x14ac:dyDescent="0.25">
      <c r="B136" s="14"/>
    </row>
    <row r="137" spans="1:6" ht="45" x14ac:dyDescent="0.25">
      <c r="A137" s="15" t="s">
        <v>15</v>
      </c>
      <c r="B137" s="14" t="s">
        <v>37</v>
      </c>
      <c r="C137" s="2" t="s">
        <v>17</v>
      </c>
      <c r="D137" s="1">
        <v>18</v>
      </c>
      <c r="E137" s="1">
        <v>0</v>
      </c>
      <c r="F137" s="1">
        <f t="shared" ref="F137" si="2">D137*E137</f>
        <v>0</v>
      </c>
    </row>
    <row r="138" spans="1:6" x14ac:dyDescent="0.25">
      <c r="B138" s="14"/>
    </row>
    <row r="139" spans="1:6" ht="30" x14ac:dyDescent="0.25">
      <c r="A139" s="15" t="s">
        <v>18</v>
      </c>
      <c r="B139" s="14" t="s">
        <v>75</v>
      </c>
      <c r="C139" s="2" t="s">
        <v>11</v>
      </c>
      <c r="D139" s="1">
        <v>37</v>
      </c>
      <c r="E139" s="1">
        <v>0</v>
      </c>
      <c r="F139" s="1">
        <f t="shared" ref="F139" si="3">D139*E139</f>
        <v>0</v>
      </c>
    </row>
    <row r="140" spans="1:6" x14ac:dyDescent="0.25">
      <c r="B140" s="14"/>
    </row>
    <row r="141" spans="1:6" ht="30" x14ac:dyDescent="0.25">
      <c r="A141" s="15" t="s">
        <v>20</v>
      </c>
      <c r="B141" s="14" t="s">
        <v>76</v>
      </c>
      <c r="C141" s="2" t="s">
        <v>11</v>
      </c>
      <c r="D141" s="1">
        <v>13</v>
      </c>
      <c r="E141" s="1">
        <v>0</v>
      </c>
      <c r="F141" s="1">
        <f t="shared" ref="F141" si="4">D141*E141</f>
        <v>0</v>
      </c>
    </row>
    <row r="142" spans="1:6" x14ac:dyDescent="0.25">
      <c r="B142" s="14"/>
    </row>
    <row r="143" spans="1:6" ht="45" x14ac:dyDescent="0.25">
      <c r="A143" s="15" t="s">
        <v>22</v>
      </c>
      <c r="B143" s="14" t="s">
        <v>77</v>
      </c>
      <c r="C143" s="2" t="s">
        <v>17</v>
      </c>
      <c r="D143" s="1">
        <v>47</v>
      </c>
      <c r="E143" s="1">
        <v>0</v>
      </c>
      <c r="F143" s="1">
        <f t="shared" ref="F143" si="5">D143*E143</f>
        <v>0</v>
      </c>
    </row>
    <row r="144" spans="1:6" x14ac:dyDescent="0.25">
      <c r="B144" s="14"/>
    </row>
    <row r="145" spans="1:56" ht="45" x14ac:dyDescent="0.25">
      <c r="A145" s="15" t="s">
        <v>24</v>
      </c>
      <c r="B145" s="14" t="s">
        <v>78</v>
      </c>
      <c r="C145" s="2" t="s">
        <v>17</v>
      </c>
      <c r="D145" s="1">
        <v>0.5</v>
      </c>
      <c r="E145" s="1">
        <v>0</v>
      </c>
      <c r="F145" s="1">
        <f t="shared" ref="F145" si="6">D145*E145</f>
        <v>0</v>
      </c>
    </row>
    <row r="146" spans="1:56" x14ac:dyDescent="0.25">
      <c r="B146" s="14"/>
    </row>
    <row r="147" spans="1:56" ht="45" x14ac:dyDescent="0.25">
      <c r="A147" s="15" t="s">
        <v>26</v>
      </c>
      <c r="B147" s="14" t="s">
        <v>79</v>
      </c>
      <c r="C147" s="2" t="s">
        <v>17</v>
      </c>
      <c r="D147" s="1">
        <v>1.5</v>
      </c>
      <c r="E147" s="1">
        <v>0</v>
      </c>
      <c r="F147" s="1">
        <f t="shared" ref="F147" si="7">D147*E147</f>
        <v>0</v>
      </c>
    </row>
    <row r="148" spans="1:56" x14ac:dyDescent="0.25">
      <c r="B148" s="14"/>
    </row>
    <row r="149" spans="1:56" ht="45" x14ac:dyDescent="0.25">
      <c r="A149" s="15" t="s">
        <v>28</v>
      </c>
      <c r="B149" s="14" t="s">
        <v>80</v>
      </c>
      <c r="C149" s="2" t="s">
        <v>81</v>
      </c>
      <c r="D149" s="1">
        <v>32</v>
      </c>
      <c r="E149" s="1">
        <v>0</v>
      </c>
      <c r="F149" s="1">
        <f t="shared" ref="F149" si="8">D149*E149</f>
        <v>0</v>
      </c>
    </row>
    <row r="150" spans="1:56" x14ac:dyDescent="0.25">
      <c r="B150" s="14"/>
    </row>
    <row r="151" spans="1:56" ht="30" x14ac:dyDescent="0.25">
      <c r="A151" s="15" t="s">
        <v>30</v>
      </c>
      <c r="B151" s="14" t="s">
        <v>82</v>
      </c>
      <c r="C151" s="2" t="s">
        <v>11</v>
      </c>
      <c r="D151" s="1">
        <v>1.6</v>
      </c>
      <c r="E151" s="1">
        <v>0</v>
      </c>
      <c r="F151" s="1">
        <f t="shared" ref="F151" si="9">D151*E151</f>
        <v>0</v>
      </c>
    </row>
    <row r="153" spans="1:56" x14ac:dyDescent="0.25">
      <c r="A153" s="15" t="s">
        <v>32</v>
      </c>
      <c r="B153" t="s">
        <v>125</v>
      </c>
      <c r="AZ153" t="s">
        <v>83</v>
      </c>
    </row>
    <row r="154" spans="1:56" x14ac:dyDescent="0.25">
      <c r="B154" t="s">
        <v>153</v>
      </c>
      <c r="BC154" s="1"/>
      <c r="BD154" s="1"/>
    </row>
    <row r="155" spans="1:56" x14ac:dyDescent="0.25">
      <c r="B155" t="s">
        <v>126</v>
      </c>
      <c r="BC155" s="1"/>
      <c r="BD155" s="1"/>
    </row>
    <row r="156" spans="1:56" x14ac:dyDescent="0.25">
      <c r="B156" t="s">
        <v>149</v>
      </c>
      <c r="BC156" s="1"/>
      <c r="BD156" s="1"/>
    </row>
    <row r="157" spans="1:56" x14ac:dyDescent="0.25">
      <c r="B157" t="s">
        <v>150</v>
      </c>
      <c r="BC157" s="1"/>
      <c r="BD157" s="1"/>
    </row>
    <row r="158" spans="1:56" x14ac:dyDescent="0.25">
      <c r="B158" t="s">
        <v>127</v>
      </c>
      <c r="BC158" s="1"/>
      <c r="BD158" s="1"/>
    </row>
    <row r="159" spans="1:56" x14ac:dyDescent="0.25">
      <c r="B159" t="s">
        <v>128</v>
      </c>
      <c r="BC159" s="1"/>
      <c r="BD159" s="1"/>
    </row>
    <row r="160" spans="1:56" x14ac:dyDescent="0.25">
      <c r="B160" t="s">
        <v>129</v>
      </c>
      <c r="BC160" s="1"/>
      <c r="BD160" s="1"/>
    </row>
    <row r="161" spans="2:56" x14ac:dyDescent="0.25">
      <c r="B161" t="s">
        <v>130</v>
      </c>
      <c r="BC161" s="1"/>
      <c r="BD161" s="1"/>
    </row>
    <row r="162" spans="2:56" x14ac:dyDescent="0.25">
      <c r="B162" t="s">
        <v>131</v>
      </c>
      <c r="BC162" s="1"/>
      <c r="BD162" s="1"/>
    </row>
    <row r="163" spans="2:56" x14ac:dyDescent="0.25">
      <c r="B163" t="s">
        <v>132</v>
      </c>
      <c r="BC163" s="1"/>
      <c r="BD163" s="1"/>
    </row>
    <row r="164" spans="2:56" x14ac:dyDescent="0.25">
      <c r="B164" t="s">
        <v>133</v>
      </c>
      <c r="BC164" s="1"/>
      <c r="BD164" s="1"/>
    </row>
    <row r="165" spans="2:56" x14ac:dyDescent="0.25">
      <c r="B165" t="s">
        <v>134</v>
      </c>
      <c r="BC165" s="1"/>
      <c r="BD165" s="1"/>
    </row>
    <row r="166" spans="2:56" x14ac:dyDescent="0.25">
      <c r="B166" t="s">
        <v>135</v>
      </c>
      <c r="BC166" s="1"/>
      <c r="BD166" s="1"/>
    </row>
    <row r="167" spans="2:56" x14ac:dyDescent="0.25">
      <c r="B167" t="s">
        <v>136</v>
      </c>
      <c r="BC167" s="1"/>
      <c r="BD167" s="1"/>
    </row>
    <row r="168" spans="2:56" x14ac:dyDescent="0.25">
      <c r="B168" t="s">
        <v>137</v>
      </c>
      <c r="BC168" s="1"/>
      <c r="BD168" s="1"/>
    </row>
    <row r="169" spans="2:56" x14ac:dyDescent="0.25">
      <c r="B169" t="s">
        <v>138</v>
      </c>
      <c r="BC169" s="1"/>
      <c r="BD169" s="1"/>
    </row>
    <row r="170" spans="2:56" x14ac:dyDescent="0.25">
      <c r="B170" t="s">
        <v>139</v>
      </c>
      <c r="BC170" s="1"/>
      <c r="BD170" s="1"/>
    </row>
    <row r="171" spans="2:56" x14ac:dyDescent="0.25">
      <c r="B171" t="s">
        <v>140</v>
      </c>
      <c r="BC171" s="1"/>
      <c r="BD171" s="1"/>
    </row>
    <row r="172" spans="2:56" x14ac:dyDescent="0.25">
      <c r="B172" t="s">
        <v>141</v>
      </c>
      <c r="BC172" s="1"/>
      <c r="BD172" s="1"/>
    </row>
    <row r="173" spans="2:56" x14ac:dyDescent="0.25">
      <c r="B173" t="s">
        <v>142</v>
      </c>
      <c r="BC173" s="1"/>
      <c r="BD173" s="1"/>
    </row>
    <row r="174" spans="2:56" x14ac:dyDescent="0.25">
      <c r="B174" t="s">
        <v>143</v>
      </c>
      <c r="BC174" s="1"/>
      <c r="BD174" s="1"/>
    </row>
    <row r="175" spans="2:56" x14ac:dyDescent="0.25">
      <c r="B175" t="s">
        <v>144</v>
      </c>
      <c r="BC175" s="1"/>
      <c r="BD175" s="1"/>
    </row>
    <row r="176" spans="2:56" x14ac:dyDescent="0.25">
      <c r="B176" t="s">
        <v>145</v>
      </c>
      <c r="BC176" s="1"/>
      <c r="BD176" s="1"/>
    </row>
    <row r="177" spans="1:56" x14ac:dyDescent="0.25">
      <c r="B177" t="s">
        <v>146</v>
      </c>
      <c r="BC177" s="1"/>
      <c r="BD177" s="1"/>
    </row>
    <row r="178" spans="1:56" x14ac:dyDescent="0.25">
      <c r="B178" t="s">
        <v>147</v>
      </c>
      <c r="BC178" s="1"/>
      <c r="BD178" s="1"/>
    </row>
    <row r="179" spans="1:56" x14ac:dyDescent="0.25">
      <c r="B179" t="s">
        <v>148</v>
      </c>
      <c r="C179" t="s">
        <v>84</v>
      </c>
      <c r="D179" s="1">
        <v>1</v>
      </c>
      <c r="E179" s="1">
        <v>0</v>
      </c>
      <c r="F179" s="1">
        <f t="shared" ref="F179" si="10">D179*E179</f>
        <v>0</v>
      </c>
      <c r="BC179" s="1"/>
      <c r="BD179" s="1"/>
    </row>
    <row r="180" spans="1:56" x14ac:dyDescent="0.25">
      <c r="BC180" s="1"/>
      <c r="BD180" s="1"/>
    </row>
    <row r="181" spans="1:56" ht="30" x14ac:dyDescent="0.25">
      <c r="A181" s="15" t="s">
        <v>34</v>
      </c>
      <c r="B181" s="14" t="s">
        <v>85</v>
      </c>
      <c r="C181" s="2" t="s">
        <v>6</v>
      </c>
      <c r="D181" s="1">
        <v>1</v>
      </c>
      <c r="E181" s="1">
        <v>0</v>
      </c>
      <c r="F181" s="1">
        <f t="shared" ref="F181" si="11">D181*E181</f>
        <v>0</v>
      </c>
    </row>
    <row r="182" spans="1:56" x14ac:dyDescent="0.25">
      <c r="B182" s="14"/>
    </row>
    <row r="183" spans="1:56" x14ac:dyDescent="0.25">
      <c r="A183" s="15" t="s">
        <v>36</v>
      </c>
      <c r="B183" s="14" t="s">
        <v>86</v>
      </c>
      <c r="C183" s="2" t="s">
        <v>6</v>
      </c>
      <c r="D183" s="1">
        <v>1</v>
      </c>
      <c r="E183" s="1">
        <v>0</v>
      </c>
      <c r="F183" s="1">
        <f t="shared" ref="F183" si="12">D183*E183</f>
        <v>0</v>
      </c>
    </row>
    <row r="184" spans="1:56" x14ac:dyDescent="0.25">
      <c r="B184" s="14"/>
    </row>
    <row r="185" spans="1:56" ht="60" x14ac:dyDescent="0.25">
      <c r="A185" s="15" t="s">
        <v>38</v>
      </c>
      <c r="B185" s="14" t="s">
        <v>152</v>
      </c>
      <c r="C185" s="2" t="s">
        <v>8</v>
      </c>
      <c r="D185" s="1">
        <v>0.05</v>
      </c>
      <c r="F185" s="1">
        <f>SUM(F55:F183)*D185</f>
        <v>0</v>
      </c>
    </row>
    <row r="187" spans="1:56" ht="15.75" thickBot="1" x14ac:dyDescent="0.3">
      <c r="F187" s="4">
        <f>SUM(F125:F185)</f>
        <v>0</v>
      </c>
    </row>
    <row r="188" spans="1:56" ht="15.75" thickTop="1" x14ac:dyDescent="0.25"/>
    <row r="190" spans="1:56" x14ac:dyDescent="0.25">
      <c r="B190" s="3" t="s">
        <v>87</v>
      </c>
    </row>
    <row r="192" spans="1:56" x14ac:dyDescent="0.25">
      <c r="B192" s="3"/>
    </row>
    <row r="193" spans="1:6" x14ac:dyDescent="0.25">
      <c r="A193" s="15" t="s">
        <v>1</v>
      </c>
      <c r="B193" s="14" t="s">
        <v>88</v>
      </c>
      <c r="C193" s="2" t="s">
        <v>3</v>
      </c>
      <c r="D193" s="1">
        <v>20</v>
      </c>
      <c r="E193" s="1">
        <v>0</v>
      </c>
      <c r="F193" s="1">
        <f t="shared" ref="F193" si="13">D193*E193</f>
        <v>0</v>
      </c>
    </row>
    <row r="194" spans="1:6" x14ac:dyDescent="0.25">
      <c r="B194" s="14"/>
    </row>
    <row r="195" spans="1:6" x14ac:dyDescent="0.25">
      <c r="A195" s="15" t="s">
        <v>4</v>
      </c>
      <c r="B195" s="14" t="s">
        <v>89</v>
      </c>
      <c r="C195" s="2" t="s">
        <v>3</v>
      </c>
      <c r="D195" s="1">
        <v>20</v>
      </c>
      <c r="E195" s="1">
        <v>0</v>
      </c>
      <c r="F195" s="1">
        <f t="shared" ref="F195" si="14">D195*E195</f>
        <v>0</v>
      </c>
    </row>
    <row r="196" spans="1:6" x14ac:dyDescent="0.25">
      <c r="B196" s="14"/>
    </row>
    <row r="197" spans="1:6" x14ac:dyDescent="0.25">
      <c r="A197" s="15" t="s">
        <v>7</v>
      </c>
      <c r="B197" s="14" t="s">
        <v>90</v>
      </c>
      <c r="C197" s="2" t="s">
        <v>3</v>
      </c>
      <c r="D197" s="1">
        <v>20</v>
      </c>
      <c r="E197" s="1">
        <v>0</v>
      </c>
      <c r="F197" s="1">
        <f t="shared" ref="F197" si="15">D197*E197</f>
        <v>0</v>
      </c>
    </row>
    <row r="198" spans="1:6" x14ac:dyDescent="0.25">
      <c r="B198" s="14"/>
    </row>
    <row r="199" spans="1:6" x14ac:dyDescent="0.25">
      <c r="A199" s="15" t="s">
        <v>9</v>
      </c>
      <c r="B199" s="14" t="s">
        <v>91</v>
      </c>
      <c r="C199" s="2" t="s">
        <v>3</v>
      </c>
      <c r="D199" s="1">
        <v>20</v>
      </c>
      <c r="E199" s="1">
        <v>0</v>
      </c>
      <c r="F199" s="1">
        <f t="shared" ref="F199" si="16">D199*E199</f>
        <v>0</v>
      </c>
    </row>
    <row r="200" spans="1:6" x14ac:dyDescent="0.25">
      <c r="B200" s="14"/>
    </row>
    <row r="201" spans="1:6" ht="89.25" customHeight="1" x14ac:dyDescent="0.25">
      <c r="A201" s="15" t="s">
        <v>12</v>
      </c>
      <c r="B201" s="14" t="s">
        <v>92</v>
      </c>
      <c r="C201" s="2" t="s">
        <v>6</v>
      </c>
      <c r="D201" s="1">
        <v>1</v>
      </c>
      <c r="E201" s="1">
        <v>0</v>
      </c>
      <c r="F201" s="1">
        <f t="shared" ref="F201" si="17">D201*E201</f>
        <v>0</v>
      </c>
    </row>
    <row r="202" spans="1:6" x14ac:dyDescent="0.25">
      <c r="B202" s="14"/>
    </row>
    <row r="203" spans="1:6" ht="45" x14ac:dyDescent="0.25">
      <c r="A203" s="15" t="s">
        <v>13</v>
      </c>
      <c r="B203" s="14" t="s">
        <v>93</v>
      </c>
      <c r="C203" s="2" t="s">
        <v>8</v>
      </c>
      <c r="D203" s="1">
        <v>1320</v>
      </c>
      <c r="E203" s="1">
        <v>0</v>
      </c>
      <c r="F203" s="1">
        <f t="shared" ref="F203" si="18">D203*E203</f>
        <v>0</v>
      </c>
    </row>
    <row r="204" spans="1:6" x14ac:dyDescent="0.25">
      <c r="B204" s="14"/>
    </row>
    <row r="205" spans="1:6" ht="120" x14ac:dyDescent="0.25">
      <c r="A205" s="15" t="s">
        <v>15</v>
      </c>
      <c r="B205" s="14" t="s">
        <v>151</v>
      </c>
      <c r="C205" s="2" t="s">
        <v>8</v>
      </c>
      <c r="F205" s="1">
        <v>0</v>
      </c>
    </row>
    <row r="206" spans="1:6" x14ac:dyDescent="0.25">
      <c r="B206" s="14"/>
    </row>
    <row r="207" spans="1:6" x14ac:dyDescent="0.25">
      <c r="A207" s="15" t="s">
        <v>18</v>
      </c>
      <c r="B207" s="14" t="s">
        <v>94</v>
      </c>
      <c r="C207" s="2" t="s">
        <v>6</v>
      </c>
      <c r="D207" s="1">
        <v>1</v>
      </c>
      <c r="E207" s="1">
        <v>0</v>
      </c>
      <c r="F207" s="1">
        <f t="shared" ref="F207" si="19">D207*E207</f>
        <v>0</v>
      </c>
    </row>
    <row r="208" spans="1:6" x14ac:dyDescent="0.25">
      <c r="B208" s="14"/>
    </row>
    <row r="209" spans="1:6" ht="60" x14ac:dyDescent="0.25">
      <c r="A209" s="15" t="s">
        <v>20</v>
      </c>
      <c r="B209" s="14" t="s">
        <v>152</v>
      </c>
      <c r="C209" s="2" t="s">
        <v>8</v>
      </c>
      <c r="D209" s="1">
        <v>0.05</v>
      </c>
      <c r="F209" s="1">
        <f>SUM(F193:F208)*D209</f>
        <v>0</v>
      </c>
    </row>
    <row r="211" spans="1:6" ht="15.75" thickBot="1" x14ac:dyDescent="0.3">
      <c r="F211" s="4">
        <f>SUM(F193:F209)</f>
        <v>0</v>
      </c>
    </row>
    <row r="212" spans="1:6" ht="15.75" thickTop="1" x14ac:dyDescent="0.25"/>
    <row r="214" spans="1:6" x14ac:dyDescent="0.25">
      <c r="B214" s="3" t="s">
        <v>95</v>
      </c>
    </row>
    <row r="217" spans="1:6" ht="30" x14ac:dyDescent="0.25">
      <c r="A217" s="15" t="s">
        <v>1</v>
      </c>
      <c r="B217" s="14" t="s">
        <v>96</v>
      </c>
      <c r="C217" s="2" t="s">
        <v>6</v>
      </c>
      <c r="D217" s="1">
        <v>1</v>
      </c>
      <c r="E217" s="1">
        <v>0</v>
      </c>
      <c r="F217" s="1">
        <f t="shared" ref="F217" si="20">D217*E217</f>
        <v>0</v>
      </c>
    </row>
    <row r="218" spans="1:6" x14ac:dyDescent="0.25">
      <c r="B218" s="14"/>
    </row>
    <row r="219" spans="1:6" x14ac:dyDescent="0.25">
      <c r="A219" s="15" t="s">
        <v>4</v>
      </c>
      <c r="B219" s="14" t="s">
        <v>97</v>
      </c>
      <c r="C219" s="2" t="s">
        <v>3</v>
      </c>
      <c r="D219" s="1">
        <v>20</v>
      </c>
      <c r="E219" s="1">
        <v>0</v>
      </c>
      <c r="F219" s="1">
        <f t="shared" ref="F219" si="21">D219*E219</f>
        <v>0</v>
      </c>
    </row>
    <row r="220" spans="1:6" x14ac:dyDescent="0.25">
      <c r="B220" s="14"/>
    </row>
    <row r="221" spans="1:6" ht="45" x14ac:dyDescent="0.25">
      <c r="A221" s="15" t="s">
        <v>7</v>
      </c>
      <c r="B221" s="14" t="s">
        <v>98</v>
      </c>
      <c r="C221" s="2" t="s">
        <v>6</v>
      </c>
      <c r="D221" s="1">
        <v>1</v>
      </c>
      <c r="E221" s="1">
        <v>0</v>
      </c>
      <c r="F221" s="1">
        <f t="shared" ref="F221" si="22">D221*E221</f>
        <v>0</v>
      </c>
    </row>
    <row r="222" spans="1:6" x14ac:dyDescent="0.25">
      <c r="B222" s="14"/>
    </row>
    <row r="223" spans="1:6" ht="45" x14ac:dyDescent="0.25">
      <c r="A223" s="15" t="s">
        <v>9</v>
      </c>
      <c r="B223" s="14" t="s">
        <v>99</v>
      </c>
      <c r="C223" s="2" t="s">
        <v>6</v>
      </c>
      <c r="D223" s="1">
        <v>1</v>
      </c>
      <c r="E223" s="1">
        <v>0</v>
      </c>
      <c r="F223" s="1">
        <f t="shared" ref="F223" si="23">D223*E223</f>
        <v>0</v>
      </c>
    </row>
    <row r="224" spans="1:6" x14ac:dyDescent="0.25">
      <c r="B224" s="14"/>
    </row>
    <row r="225" spans="1:6" x14ac:dyDescent="0.25">
      <c r="A225" s="15" t="s">
        <v>12</v>
      </c>
      <c r="B225" s="14" t="s">
        <v>100</v>
      </c>
      <c r="C225" s="2" t="s">
        <v>6</v>
      </c>
      <c r="D225" s="1">
        <v>1</v>
      </c>
      <c r="E225" s="1">
        <v>0</v>
      </c>
      <c r="F225" s="1">
        <f t="shared" ref="F225" si="24">D225*E225</f>
        <v>0</v>
      </c>
    </row>
    <row r="226" spans="1:6" x14ac:dyDescent="0.25">
      <c r="B226" s="14"/>
    </row>
    <row r="227" spans="1:6" ht="30" x14ac:dyDescent="0.25">
      <c r="A227" s="15" t="s">
        <v>13</v>
      </c>
      <c r="B227" s="14" t="s">
        <v>101</v>
      </c>
      <c r="C227" s="2" t="s">
        <v>6</v>
      </c>
      <c r="D227" s="1">
        <v>1</v>
      </c>
      <c r="E227" s="1">
        <v>0</v>
      </c>
      <c r="F227" s="1">
        <f t="shared" ref="F227" si="25">D227*E227</f>
        <v>0</v>
      </c>
    </row>
    <row r="228" spans="1:6" x14ac:dyDescent="0.25">
      <c r="B228" s="14"/>
    </row>
    <row r="229" spans="1:6" ht="60" x14ac:dyDescent="0.25">
      <c r="A229" s="15" t="s">
        <v>15</v>
      </c>
      <c r="B229" s="14" t="s">
        <v>152</v>
      </c>
      <c r="C229" s="2" t="s">
        <v>8</v>
      </c>
      <c r="D229" s="1">
        <v>0.05</v>
      </c>
      <c r="F229" s="1">
        <f>SUM(F217:F227)*D229</f>
        <v>0</v>
      </c>
    </row>
    <row r="231" spans="1:6" ht="15.75" thickBot="1" x14ac:dyDescent="0.3">
      <c r="F231" s="4">
        <f>SUM(F217:F229)</f>
        <v>0</v>
      </c>
    </row>
    <row r="232" spans="1:6" ht="15.75" thickTop="1" x14ac:dyDescent="0.25"/>
    <row r="234" spans="1:6" x14ac:dyDescent="0.25">
      <c r="B234" s="3" t="s">
        <v>102</v>
      </c>
    </row>
    <row r="237" spans="1:6" x14ac:dyDescent="0.25">
      <c r="A237" s="15" t="s">
        <v>1</v>
      </c>
      <c r="B237" s="14" t="s">
        <v>103</v>
      </c>
      <c r="C237" s="2" t="s">
        <v>3</v>
      </c>
      <c r="D237" s="1">
        <v>270</v>
      </c>
      <c r="E237" s="1">
        <v>0</v>
      </c>
      <c r="F237" s="1">
        <f t="shared" ref="F237" si="26">D237*E237</f>
        <v>0</v>
      </c>
    </row>
    <row r="238" spans="1:6" x14ac:dyDescent="0.25">
      <c r="B238" s="14"/>
    </row>
    <row r="239" spans="1:6" ht="45" x14ac:dyDescent="0.25">
      <c r="A239" s="15" t="s">
        <v>4</v>
      </c>
      <c r="B239" s="14" t="s">
        <v>5</v>
      </c>
      <c r="C239" s="2" t="s">
        <v>6</v>
      </c>
      <c r="D239" s="1">
        <v>9</v>
      </c>
      <c r="E239" s="1">
        <v>0</v>
      </c>
      <c r="F239" s="1">
        <f t="shared" ref="F239" si="27">D239*E239</f>
        <v>0</v>
      </c>
    </row>
    <row r="240" spans="1:6" x14ac:dyDescent="0.25">
      <c r="B240" s="14"/>
    </row>
    <row r="241" spans="1:6" ht="60" x14ac:dyDescent="0.25">
      <c r="A241" s="15" t="s">
        <v>7</v>
      </c>
      <c r="B241" s="14" t="s">
        <v>104</v>
      </c>
      <c r="C241" s="2" t="s">
        <v>17</v>
      </c>
      <c r="D241" s="1">
        <v>210</v>
      </c>
      <c r="E241" s="1">
        <v>0</v>
      </c>
      <c r="F241" s="1">
        <f t="shared" ref="F241" si="28">D241*E241</f>
        <v>0</v>
      </c>
    </row>
    <row r="242" spans="1:6" x14ac:dyDescent="0.25">
      <c r="B242" s="14"/>
    </row>
    <row r="243" spans="1:6" ht="30" x14ac:dyDescent="0.25">
      <c r="A243" s="15" t="s">
        <v>9</v>
      </c>
      <c r="B243" s="14" t="s">
        <v>27</v>
      </c>
      <c r="C243" s="2" t="s">
        <v>11</v>
      </c>
      <c r="D243" s="1">
        <v>210</v>
      </c>
      <c r="E243" s="1">
        <v>0</v>
      </c>
      <c r="F243" s="1">
        <f t="shared" ref="F243" si="29">D243*E243</f>
        <v>0</v>
      </c>
    </row>
    <row r="244" spans="1:6" x14ac:dyDescent="0.25">
      <c r="B244" s="14"/>
    </row>
    <row r="245" spans="1:6" ht="75" x14ac:dyDescent="0.25">
      <c r="A245" s="15" t="s">
        <v>12</v>
      </c>
      <c r="B245" s="14" t="s">
        <v>29</v>
      </c>
      <c r="C245" s="2" t="s">
        <v>17</v>
      </c>
      <c r="D245" s="1">
        <v>29</v>
      </c>
      <c r="E245" s="1">
        <v>0</v>
      </c>
      <c r="F245" s="1">
        <f t="shared" ref="F245" si="30">D245*E245</f>
        <v>0</v>
      </c>
    </row>
    <row r="246" spans="1:6" x14ac:dyDescent="0.25">
      <c r="B246" s="14"/>
    </row>
    <row r="247" spans="1:6" ht="120.75" customHeight="1" x14ac:dyDescent="0.25">
      <c r="A247" s="15" t="s">
        <v>13</v>
      </c>
      <c r="B247" s="14" t="s">
        <v>31</v>
      </c>
      <c r="C247" s="2" t="s">
        <v>17</v>
      </c>
      <c r="D247" s="1">
        <v>77</v>
      </c>
      <c r="E247" s="1">
        <v>0</v>
      </c>
      <c r="F247" s="1">
        <f t="shared" ref="F247" si="31">D247*E247</f>
        <v>0</v>
      </c>
    </row>
    <row r="248" spans="1:6" x14ac:dyDescent="0.25">
      <c r="B248" s="14"/>
    </row>
    <row r="249" spans="1:6" ht="45" x14ac:dyDescent="0.25">
      <c r="A249" s="15" t="s">
        <v>15</v>
      </c>
      <c r="B249" s="14" t="s">
        <v>105</v>
      </c>
      <c r="C249" s="2" t="s">
        <v>17</v>
      </c>
      <c r="D249" s="1">
        <v>104</v>
      </c>
      <c r="E249" s="1">
        <v>0</v>
      </c>
      <c r="F249" s="1">
        <f t="shared" ref="F249" si="32">D249*E249</f>
        <v>0</v>
      </c>
    </row>
    <row r="250" spans="1:6" x14ac:dyDescent="0.25">
      <c r="B250" s="14"/>
    </row>
    <row r="251" spans="1:6" x14ac:dyDescent="0.25">
      <c r="A251" s="15" t="s">
        <v>18</v>
      </c>
      <c r="B251" s="14" t="s">
        <v>106</v>
      </c>
      <c r="C251" s="2" t="s">
        <v>3</v>
      </c>
      <c r="D251" s="1">
        <v>270</v>
      </c>
      <c r="E251" s="1">
        <v>0</v>
      </c>
      <c r="F251" s="1">
        <f t="shared" ref="F251" si="33">D251*E251</f>
        <v>0</v>
      </c>
    </row>
    <row r="252" spans="1:6" x14ac:dyDescent="0.25">
      <c r="B252" s="14"/>
    </row>
    <row r="253" spans="1:6" x14ac:dyDescent="0.25">
      <c r="A253" s="15" t="s">
        <v>20</v>
      </c>
      <c r="B253" s="14" t="s">
        <v>107</v>
      </c>
      <c r="C253" s="2" t="s">
        <v>3</v>
      </c>
      <c r="D253" s="1">
        <v>80</v>
      </c>
      <c r="E253" s="1">
        <v>0</v>
      </c>
      <c r="F253" s="1">
        <f t="shared" ref="F253" si="34">D253*E253</f>
        <v>0</v>
      </c>
    </row>
    <row r="254" spans="1:6" x14ac:dyDescent="0.25">
      <c r="B254" s="14"/>
    </row>
    <row r="255" spans="1:6" ht="30" x14ac:dyDescent="0.25">
      <c r="A255" s="15" t="s">
        <v>22</v>
      </c>
      <c r="B255" s="14" t="s">
        <v>108</v>
      </c>
      <c r="C255" s="2" t="s">
        <v>6</v>
      </c>
      <c r="D255" s="1">
        <v>2</v>
      </c>
      <c r="E255" s="1">
        <v>0</v>
      </c>
      <c r="F255" s="1">
        <f t="shared" ref="F255" si="35">D255*E255</f>
        <v>0</v>
      </c>
    </row>
    <row r="256" spans="1:6" x14ac:dyDescent="0.25">
      <c r="B256" s="14"/>
    </row>
    <row r="257" spans="1:6" ht="30" x14ac:dyDescent="0.25">
      <c r="A257" s="15" t="s">
        <v>24</v>
      </c>
      <c r="B257" s="14" t="s">
        <v>109</v>
      </c>
      <c r="C257" s="2" t="s">
        <v>6</v>
      </c>
      <c r="D257" s="1">
        <v>4</v>
      </c>
      <c r="E257" s="1">
        <v>0</v>
      </c>
      <c r="F257" s="1">
        <f t="shared" ref="F257" si="36">D257*E257</f>
        <v>0</v>
      </c>
    </row>
    <row r="258" spans="1:6" x14ac:dyDescent="0.25">
      <c r="B258" s="14"/>
    </row>
    <row r="259" spans="1:6" ht="30" x14ac:dyDescent="0.25">
      <c r="A259" s="15" t="s">
        <v>26</v>
      </c>
      <c r="B259" s="14" t="s">
        <v>110</v>
      </c>
      <c r="C259" s="2" t="s">
        <v>6</v>
      </c>
      <c r="D259" s="1">
        <v>2</v>
      </c>
      <c r="E259" s="1">
        <v>0</v>
      </c>
      <c r="F259" s="1">
        <f t="shared" ref="F259" si="37">D259*E259</f>
        <v>0</v>
      </c>
    </row>
    <row r="260" spans="1:6" x14ac:dyDescent="0.25">
      <c r="B260" s="14"/>
    </row>
    <row r="261" spans="1:6" ht="30" x14ac:dyDescent="0.25">
      <c r="A261" s="15" t="s">
        <v>28</v>
      </c>
      <c r="B261" s="14" t="s">
        <v>111</v>
      </c>
      <c r="C261" s="2" t="s">
        <v>6</v>
      </c>
      <c r="D261" s="1">
        <v>2</v>
      </c>
      <c r="E261" s="1">
        <v>0</v>
      </c>
      <c r="F261" s="1">
        <f t="shared" ref="F261" si="38">D261*E261</f>
        <v>0</v>
      </c>
    </row>
    <row r="262" spans="1:6" x14ac:dyDescent="0.25">
      <c r="B262" s="14"/>
    </row>
    <row r="263" spans="1:6" ht="45" x14ac:dyDescent="0.25">
      <c r="A263" s="15" t="s">
        <v>30</v>
      </c>
      <c r="B263" s="14" t="s">
        <v>112</v>
      </c>
      <c r="C263" s="2" t="s">
        <v>6</v>
      </c>
      <c r="D263" s="1">
        <v>2</v>
      </c>
      <c r="E263" s="1">
        <v>0</v>
      </c>
      <c r="F263" s="1">
        <f t="shared" ref="F263" si="39">D263*E263</f>
        <v>0</v>
      </c>
    </row>
    <row r="264" spans="1:6" x14ac:dyDescent="0.25">
      <c r="B264" s="14"/>
    </row>
    <row r="265" spans="1:6" ht="45" x14ac:dyDescent="0.25">
      <c r="A265" s="15" t="s">
        <v>32</v>
      </c>
      <c r="B265" s="14" t="s">
        <v>113</v>
      </c>
      <c r="C265" s="2" t="s">
        <v>6</v>
      </c>
      <c r="D265" s="1">
        <v>5</v>
      </c>
      <c r="E265" s="1">
        <v>0</v>
      </c>
      <c r="F265" s="1">
        <f t="shared" ref="F265" si="40">D265*E265</f>
        <v>0</v>
      </c>
    </row>
    <row r="266" spans="1:6" x14ac:dyDescent="0.25">
      <c r="B266" s="14"/>
    </row>
    <row r="267" spans="1:6" ht="30" x14ac:dyDescent="0.25">
      <c r="A267" s="15" t="s">
        <v>34</v>
      </c>
      <c r="B267" s="14" t="s">
        <v>114</v>
      </c>
      <c r="C267" s="2" t="s">
        <v>6</v>
      </c>
      <c r="D267" s="1">
        <v>1</v>
      </c>
      <c r="E267" s="1">
        <v>0</v>
      </c>
      <c r="F267" s="1">
        <f t="shared" ref="F267" si="41">D267*E267</f>
        <v>0</v>
      </c>
    </row>
    <row r="268" spans="1:6" x14ac:dyDescent="0.25">
      <c r="B268" s="14"/>
    </row>
    <row r="269" spans="1:6" ht="30" x14ac:dyDescent="0.25">
      <c r="A269" s="15" t="s">
        <v>36</v>
      </c>
      <c r="B269" s="14" t="s">
        <v>115</v>
      </c>
      <c r="C269" s="2" t="s">
        <v>6</v>
      </c>
      <c r="D269" s="1">
        <v>15</v>
      </c>
      <c r="E269" s="1">
        <v>0</v>
      </c>
      <c r="F269" s="1">
        <f t="shared" ref="F269" si="42">D269*E269</f>
        <v>0</v>
      </c>
    </row>
    <row r="270" spans="1:6" x14ac:dyDescent="0.25">
      <c r="B270" s="14"/>
    </row>
    <row r="271" spans="1:6" ht="60" x14ac:dyDescent="0.25">
      <c r="A271" s="15" t="s">
        <v>38</v>
      </c>
      <c r="B271" s="14" t="s">
        <v>116</v>
      </c>
      <c r="C271" s="2" t="s">
        <v>6</v>
      </c>
      <c r="D271" s="1">
        <v>8</v>
      </c>
      <c r="E271" s="1">
        <v>0</v>
      </c>
      <c r="F271" s="1">
        <f t="shared" ref="F271" si="43">D271*E271</f>
        <v>0</v>
      </c>
    </row>
    <row r="272" spans="1:6" x14ac:dyDescent="0.25">
      <c r="B272" s="14"/>
    </row>
    <row r="273" spans="1:6" ht="45" x14ac:dyDescent="0.25">
      <c r="A273" s="15" t="s">
        <v>40</v>
      </c>
      <c r="B273" s="14" t="s">
        <v>117</v>
      </c>
      <c r="C273" s="2" t="s">
        <v>6</v>
      </c>
      <c r="D273" s="1">
        <v>8</v>
      </c>
      <c r="E273" s="1">
        <v>0</v>
      </c>
      <c r="F273" s="1">
        <f t="shared" ref="F273" si="44">D273*E273</f>
        <v>0</v>
      </c>
    </row>
    <row r="274" spans="1:6" x14ac:dyDescent="0.25">
      <c r="B274" s="14"/>
    </row>
    <row r="275" spans="1:6" ht="60" x14ac:dyDescent="0.25">
      <c r="A275" s="15" t="s">
        <v>42</v>
      </c>
      <c r="B275" s="14" t="s">
        <v>118</v>
      </c>
      <c r="C275" s="2" t="s">
        <v>6</v>
      </c>
      <c r="D275" s="1">
        <v>7</v>
      </c>
      <c r="E275" s="1">
        <v>0</v>
      </c>
      <c r="F275" s="1">
        <f t="shared" ref="F275" si="45">D275*E275</f>
        <v>0</v>
      </c>
    </row>
    <row r="276" spans="1:6" x14ac:dyDescent="0.25">
      <c r="B276" s="14"/>
    </row>
    <row r="277" spans="1:6" ht="60" x14ac:dyDescent="0.25">
      <c r="A277" s="15" t="s">
        <v>44</v>
      </c>
      <c r="B277" s="14" t="s">
        <v>119</v>
      </c>
      <c r="C277" s="2" t="s">
        <v>6</v>
      </c>
      <c r="D277" s="1">
        <v>4</v>
      </c>
      <c r="E277" s="1">
        <v>0</v>
      </c>
      <c r="F277" s="1">
        <f t="shared" ref="F277" si="46">D277*E277</f>
        <v>0</v>
      </c>
    </row>
    <row r="278" spans="1:6" x14ac:dyDescent="0.25">
      <c r="B278" s="14"/>
    </row>
    <row r="279" spans="1:6" x14ac:dyDescent="0.25">
      <c r="A279" s="15" t="s">
        <v>46</v>
      </c>
      <c r="B279" s="14" t="s">
        <v>120</v>
      </c>
      <c r="C279" s="2" t="s">
        <v>3</v>
      </c>
      <c r="D279" s="1">
        <v>270</v>
      </c>
      <c r="E279" s="1">
        <v>0</v>
      </c>
      <c r="F279" s="1">
        <f t="shared" ref="F279" si="47">D279*E279</f>
        <v>0</v>
      </c>
    </row>
    <row r="280" spans="1:6" x14ac:dyDescent="0.25">
      <c r="B280" s="14"/>
    </row>
    <row r="281" spans="1:6" ht="60" x14ac:dyDescent="0.25">
      <c r="A281" s="15" t="s">
        <v>48</v>
      </c>
      <c r="B281" s="14" t="s">
        <v>152</v>
      </c>
      <c r="C281" s="2" t="s">
        <v>3</v>
      </c>
      <c r="D281" s="1">
        <v>0.05</v>
      </c>
      <c r="E281" s="1">
        <v>0</v>
      </c>
      <c r="F281" s="1">
        <f>SUM(F237:F279)*D281</f>
        <v>0</v>
      </c>
    </row>
    <row r="282" spans="1:6" x14ac:dyDescent="0.25">
      <c r="B282" s="14"/>
    </row>
    <row r="283" spans="1:6" ht="15.75" thickBot="1" x14ac:dyDescent="0.3">
      <c r="F283" s="4">
        <f>SUM(F237:F281)</f>
        <v>0</v>
      </c>
    </row>
    <row r="284" spans="1:6" ht="16.5" thickTop="1" thickBot="1" x14ac:dyDescent="0.3">
      <c r="F284" s="4"/>
    </row>
    <row r="285" spans="1:6" ht="15.75" thickTop="1" x14ac:dyDescent="0.25"/>
  </sheetData>
  <sheetProtection formatCell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popis</vt:lpstr>
      <vt:lpstr>popis!Print_Area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Gorjup Matic</dc:creator>
  <cp:lastModifiedBy>viktor</cp:lastModifiedBy>
  <cp:lastPrinted>2014-06-05T11:47:15Z</cp:lastPrinted>
  <dcterms:created xsi:type="dcterms:W3CDTF">2014-03-24T09:58:01Z</dcterms:created>
  <dcterms:modified xsi:type="dcterms:W3CDTF">2014-06-09T06:52:55Z</dcterms:modified>
</cp:coreProperties>
</file>